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4716" activeTab="0"/>
  </bookViews>
  <sheets>
    <sheet name="入力シート" sheetId="1" r:id="rId1"/>
    <sheet name="請負請求書" sheetId="2" r:id="rId2"/>
    <sheet name="更新履歴" sheetId="3" r:id="rId3"/>
  </sheets>
  <definedNames>
    <definedName name="_xlnm.Print_Area" localSheetId="1">'請負請求書'!$A$1:$AS$110</definedName>
    <definedName name="_xlnm.Print_Area" localSheetId="0">'入力シート'!$A$1:$AI$82</definedName>
  </definedNames>
  <calcPr fullCalcOnLoad="1"/>
</workbook>
</file>

<file path=xl/sharedStrings.xml><?xml version="1.0" encoding="utf-8"?>
<sst xmlns="http://schemas.openxmlformats.org/spreadsheetml/2006/main" count="266" uniqueCount="149">
  <si>
    <t>五栄土木株式会社　御中</t>
  </si>
  <si>
    <t>注文No.</t>
  </si>
  <si>
    <t>工事価格（消費税抜き）</t>
  </si>
  <si>
    <t>取引銀行</t>
  </si>
  <si>
    <t>工事価格</t>
  </si>
  <si>
    <t>工事場所</t>
  </si>
  <si>
    <t>支払条件</t>
  </si>
  <si>
    <t>前回迄      保留金額</t>
  </si>
  <si>
    <t>前回迄　　　　出来高</t>
  </si>
  <si>
    <t>今回　　　　　　　出来高</t>
  </si>
  <si>
    <t>累計  　　　  出来高</t>
  </si>
  <si>
    <t>今回　　　　　保留金額</t>
  </si>
  <si>
    <t>累計　　　　保留金額</t>
  </si>
  <si>
    <t>工事名称</t>
  </si>
  <si>
    <t>消費税及び地方消費税込み金額</t>
  </si>
  <si>
    <t>契約金額</t>
  </si>
  <si>
    <t>残金</t>
  </si>
  <si>
    <t>契　　　約　　　　増減額</t>
  </si>
  <si>
    <t>契約金　　　合計</t>
  </si>
  <si>
    <t>前回迄　　　支払額</t>
  </si>
  <si>
    <t>今回　　　　　請求額</t>
  </si>
  <si>
    <t>支払額　　　　合計</t>
  </si>
  <si>
    <t>口座種類</t>
  </si>
  <si>
    <t>取引先コード</t>
  </si>
  <si>
    <t>会 社 名</t>
  </si>
  <si>
    <t>住　 　所</t>
  </si>
  <si>
    <t>氏　　 名</t>
  </si>
  <si>
    <t>銀行</t>
  </si>
  <si>
    <t>支店</t>
  </si>
  <si>
    <t>1.</t>
  </si>
  <si>
    <t>2.</t>
  </si>
  <si>
    <t>請求書は必ず定められた日迄に工事担当者に提出して下さい。</t>
  </si>
  <si>
    <t>注文No.は注文書を確認の上、記入して下さい。</t>
  </si>
  <si>
    <t>請求金額（税込）</t>
  </si>
  <si>
    <t>注意事項</t>
  </si>
  <si>
    <t>請求書は3枚1組となってますから、必要事項を入力後印刷し、</t>
  </si>
  <si>
    <t>請　求　書</t>
  </si>
  <si>
    <t>（業者控①）</t>
  </si>
  <si>
    <t>印</t>
  </si>
  <si>
    <t>自動計算され、修正できません。</t>
  </si>
  <si>
    <t>自動計算されますが、上書きによる修正ができます
最終出来高の場合は、累計額が契約金額と一致するよう、端数調整してください。</t>
  </si>
  <si>
    <t>（Ａ）－（Ｂ）</t>
  </si>
  <si>
    <t>残額</t>
  </si>
  <si>
    <t>（Ｃ）</t>
  </si>
  <si>
    <t>消費税額</t>
  </si>
  <si>
    <t>（Ｂ）</t>
  </si>
  <si>
    <t>出来高に対する
請求金額</t>
  </si>
  <si>
    <t>（Ａ）</t>
  </si>
  <si>
    <t>出来高金額</t>
  </si>
  <si>
    <t>累計額</t>
  </si>
  <si>
    <t>今回計上額</t>
  </si>
  <si>
    <t>前回迄累計額</t>
  </si>
  <si>
    <t>YYYY/MM/DD　形式で入力してください。</t>
  </si>
  <si>
    <t>＜請求内容＞</t>
  </si>
  <si>
    <t>税込：</t>
  </si>
  <si>
    <t>％</t>
  </si>
  <si>
    <t>消費税率</t>
  </si>
  <si>
    <t>税抜：</t>
  </si>
  <si>
    <t>保留金：</t>
  </si>
  <si>
    <t>日</t>
  </si>
  <si>
    <t>サイト：</t>
  </si>
  <si>
    <t>手形：</t>
  </si>
  <si>
    <t>現金：</t>
  </si>
  <si>
    <t>注文書による契約がある場合は、必ず入力して下さい。</t>
  </si>
  <si>
    <t>－</t>
  </si>
  <si>
    <t>注文書に記載された事項を転記して下さい。</t>
  </si>
  <si>
    <t>＜注文書情報＞</t>
  </si>
  <si>
    <t>A</t>
  </si>
  <si>
    <t>ゴム印を使用する際は空白で結構です。</t>
  </si>
  <si>
    <t>②会社名</t>
  </si>
  <si>
    <t>①住所</t>
  </si>
  <si>
    <t>御社の情報を入力して下さい。</t>
  </si>
  <si>
    <t>＜基本項目＞</t>
  </si>
  <si>
    <t>③役職・氏名</t>
  </si>
  <si>
    <t>④ＴＥＬ</t>
  </si>
  <si>
    <t>⑤ＦＡＸ</t>
  </si>
  <si>
    <t>⑥取引先コード</t>
  </si>
  <si>
    <t>(</t>
  </si>
  <si>
    <t xml:space="preserve"> </t>
  </si>
  <si>
    <t>)</t>
  </si>
  <si>
    <t>⑦振込指定口座</t>
  </si>
  <si>
    <t>　　　　銀行名</t>
  </si>
  <si>
    <t>支店名</t>
  </si>
  <si>
    <t>口座番号</t>
  </si>
  <si>
    <t>口座名称</t>
  </si>
  <si>
    <t>6.</t>
  </si>
  <si>
    <t>取引先コードを、また、会社名欄には貴社の住所・社名・社印を</t>
  </si>
  <si>
    <t>正確に記入・捺印して下さい。</t>
  </si>
  <si>
    <t>にご連絡下さい。</t>
  </si>
  <si>
    <t>（請求書正②）</t>
  </si>
  <si>
    <t>検印</t>
  </si>
  <si>
    <t>サイト</t>
  </si>
  <si>
    <t>日</t>
  </si>
  <si>
    <t>月</t>
  </si>
  <si>
    <t>支払日</t>
  </si>
  <si>
    <t>比率</t>
  </si>
  <si>
    <t>％</t>
  </si>
  <si>
    <t>工事</t>
  </si>
  <si>
    <t>略称</t>
  </si>
  <si>
    <t>現　　金</t>
  </si>
  <si>
    <t>手　　形</t>
  </si>
  <si>
    <t>（支店・現場控③）</t>
  </si>
  <si>
    <t>Ａ＋７桁　又は　T＋７桁の取引先コードを入力して下さい。</t>
  </si>
  <si>
    <t>Ｔ</t>
  </si>
  <si>
    <t>口 座 名</t>
  </si>
  <si>
    <t>工 事 完 成 検 査 日</t>
  </si>
  <si>
    <t>引　　　　渡　　　　日</t>
  </si>
  <si>
    <t>確認者</t>
  </si>
  <si>
    <t>印</t>
  </si>
  <si>
    <t>協 力 会 社</t>
  </si>
  <si>
    <t>※累計出来高が１００％となった際には上記記載のこと</t>
  </si>
  <si>
    <t>取引先コード欄は当社の「取引先コード登録票」で登録された</t>
  </si>
  <si>
    <t>3.</t>
  </si>
  <si>
    <t>4.</t>
  </si>
  <si>
    <t>5.</t>
  </si>
  <si>
    <t>⑧注文番号</t>
  </si>
  <si>
    <t>⑨工事名称</t>
  </si>
  <si>
    <t>⑩工事場所</t>
  </si>
  <si>
    <t>⑪支払条件</t>
  </si>
  <si>
    <t>⑫契約金額</t>
  </si>
  <si>
    <t>⑬契約増減額</t>
  </si>
  <si>
    <t>⑭請求日</t>
  </si>
  <si>
    <t>⑮請求金額</t>
  </si>
  <si>
    <t>貴社控を除き2枚提出して下さい。</t>
  </si>
  <si>
    <t>１契約/１請求書として記入して下さい。</t>
  </si>
  <si>
    <t>その他請求書の記入で御不明の点がございましたら本社総務部</t>
  </si>
  <si>
    <t>日</t>
  </si>
  <si>
    <t>五 栄 土 木</t>
  </si>
  <si>
    <t>入力項目は以上です。</t>
  </si>
  <si>
    <t>※累計出来高が１００％となる場合は、工事完成検査日、引渡日を記入し、確認者の協力業者欄に記名・捺印の上提出し、</t>
  </si>
  <si>
    <t>　当社担当者の確認を受けて下さい。</t>
  </si>
  <si>
    <t>ver.</t>
  </si>
  <si>
    <t>更新年月日</t>
  </si>
  <si>
    <t>変更内容</t>
  </si>
  <si>
    <t>1</t>
  </si>
  <si>
    <t>2008年度</t>
  </si>
  <si>
    <t>新規書式</t>
  </si>
  <si>
    <t>1-1</t>
  </si>
  <si>
    <t>①工事完成検査日、引渡日、確認者の欄を追加。</t>
  </si>
  <si>
    <t>1-2</t>
  </si>
  <si>
    <t>残金の計算式訂正。</t>
  </si>
  <si>
    <t>1-3</t>
  </si>
  <si>
    <t>注文№の不具合修正。</t>
  </si>
  <si>
    <t>1-4</t>
  </si>
  <si>
    <t>消費税率8%使用に変更。</t>
  </si>
  <si>
    <t>1-5</t>
  </si>
  <si>
    <t>会社ロゴを修正</t>
  </si>
  <si>
    <t>※過去、当社とお取引がございましたら、コードの登録がございます。</t>
  </si>
  <si>
    <t>　　取引先コードが不明な場合、弊社総務部経理グループまでお問い合せ下さい。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</si>
</sst>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&quot;▲ &quot;#,##0"/>
    <numFmt numFmtId="182" formatCode="yyyy&quot;年&quot;m&quot;月&quot;d&quot;日&quot;;@"/>
  </numFmts>
  <fonts count="63">
    <font>
      <sz val="11"/>
      <color theme="1"/>
      <name val="MS UI Gothic"/>
      <family val="3"/>
    </font>
    <font>
      <sz val="11"/>
      <color indexed="8"/>
      <name val="MS UI Gothic"/>
      <family val="3"/>
    </font>
    <font>
      <sz val="6"/>
      <name val="MS UI Gothic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22"/>
      <name val="ＭＳ Ｐゴシック"/>
      <family val="3"/>
    </font>
    <font>
      <b/>
      <sz val="14"/>
      <color indexed="9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ＭＳ Ｐ明朝"/>
      <family val="1"/>
    </font>
    <font>
      <sz val="11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b/>
      <i/>
      <sz val="16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8"/>
      <color indexed="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.5"/>
      <color indexed="8"/>
      <name val="ＭＳ Ｐ明朝"/>
      <family val="1"/>
    </font>
    <font>
      <sz val="16"/>
      <color indexed="8"/>
      <name val="MS UI Gothic"/>
      <family val="3"/>
    </font>
    <font>
      <b/>
      <sz val="12"/>
      <color indexed="9"/>
      <name val="ＭＳ Ｐゴシック"/>
      <family val="3"/>
    </font>
    <font>
      <sz val="11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MS UI Gothic"/>
      <family val="3"/>
    </font>
    <font>
      <sz val="11"/>
      <color indexed="60"/>
      <name val="MS UI Gothic"/>
      <family val="3"/>
    </font>
    <font>
      <sz val="11"/>
      <color indexed="52"/>
      <name val="MS UI Gothic"/>
      <family val="3"/>
    </font>
    <font>
      <sz val="11"/>
      <color indexed="20"/>
      <name val="MS UI Gothic"/>
      <family val="3"/>
    </font>
    <font>
      <b/>
      <sz val="11"/>
      <color indexed="52"/>
      <name val="MS UI Gothic"/>
      <family val="3"/>
    </font>
    <font>
      <sz val="11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1"/>
      <color indexed="8"/>
      <name val="MS UI Gothic"/>
      <family val="3"/>
    </font>
    <font>
      <b/>
      <sz val="11"/>
      <color indexed="63"/>
      <name val="MS UI Gothic"/>
      <family val="3"/>
    </font>
    <font>
      <i/>
      <sz val="11"/>
      <color indexed="23"/>
      <name val="MS UI Gothic"/>
      <family val="3"/>
    </font>
    <font>
      <sz val="11"/>
      <color indexed="62"/>
      <name val="MS UI Gothic"/>
      <family val="3"/>
    </font>
    <font>
      <sz val="11"/>
      <color indexed="17"/>
      <name val="MS UI Gothic"/>
      <family val="3"/>
    </font>
    <font>
      <sz val="11"/>
      <color indexed="55"/>
      <name val="ＭＳ Ｐゴシック"/>
      <family val="3"/>
    </font>
    <font>
      <sz val="11"/>
      <color indexed="55"/>
      <name val="MS UI Gothic"/>
      <family val="3"/>
    </font>
    <font>
      <sz val="11"/>
      <color indexed="8"/>
      <name val="ＭＳ Ｐゴシック"/>
      <family val="3"/>
    </font>
    <font>
      <sz val="11"/>
      <color theme="0"/>
      <name val="MS UI Gothic"/>
      <family val="3"/>
    </font>
    <font>
      <b/>
      <sz val="18"/>
      <color theme="3"/>
      <name val="Cambria"/>
      <family val="3"/>
    </font>
    <font>
      <b/>
      <sz val="11"/>
      <color theme="0"/>
      <name val="MS UI Gothic"/>
      <family val="3"/>
    </font>
    <font>
      <sz val="11"/>
      <color rgb="FF9C6500"/>
      <name val="MS UI Gothic"/>
      <family val="3"/>
    </font>
    <font>
      <sz val="11"/>
      <color rgb="FFFA7D00"/>
      <name val="MS UI Gothic"/>
      <family val="3"/>
    </font>
    <font>
      <sz val="11"/>
      <color rgb="FF9C0006"/>
      <name val="MS UI Gothic"/>
      <family val="3"/>
    </font>
    <font>
      <b/>
      <sz val="11"/>
      <color rgb="FFFA7D00"/>
      <name val="MS UI Gothic"/>
      <family val="3"/>
    </font>
    <font>
      <sz val="11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1"/>
      <color theme="1"/>
      <name val="MS UI Gothic"/>
      <family val="3"/>
    </font>
    <font>
      <b/>
      <sz val="11"/>
      <color rgb="FF3F3F3F"/>
      <name val="MS UI Gothic"/>
      <family val="3"/>
    </font>
    <font>
      <i/>
      <sz val="11"/>
      <color rgb="FF7F7F7F"/>
      <name val="MS UI Gothic"/>
      <family val="3"/>
    </font>
    <font>
      <sz val="11"/>
      <color rgb="FF3F3F76"/>
      <name val="MS UI Gothic"/>
      <family val="3"/>
    </font>
    <font>
      <sz val="11"/>
      <color rgb="FF006100"/>
      <name val="MS UI Gothic"/>
      <family val="3"/>
    </font>
    <font>
      <sz val="11"/>
      <color theme="0" tint="-0.24997000396251678"/>
      <name val="ＭＳ Ｐゴシック"/>
      <family val="3"/>
    </font>
    <font>
      <sz val="11"/>
      <color theme="0" tint="-0.24997000396251678"/>
      <name val="MS UI Gothic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>
      <alignment vertical="center"/>
      <protection/>
    </xf>
    <xf numFmtId="0" fontId="60" fillId="32" borderId="0" applyNumberFormat="0" applyBorder="0" applyAlignment="0" applyProtection="0"/>
  </cellStyleXfs>
  <cellXfs count="387">
    <xf numFmtId="0" fontId="0" fillId="0" borderId="0" xfId="0" applyAlignment="1">
      <alignment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12" fillId="0" borderId="11" xfId="0" applyNumberFormat="1" applyFont="1" applyBorder="1" applyAlignment="1">
      <alignment vertical="center"/>
    </xf>
    <xf numFmtId="176" fontId="12" fillId="0" borderId="11" xfId="0" applyNumberFormat="1" applyFont="1" applyBorder="1" applyAlignment="1">
      <alignment vertical="center"/>
    </xf>
    <xf numFmtId="176" fontId="12" fillId="0" borderId="12" xfId="0" applyNumberFormat="1" applyFont="1" applyBorder="1" applyAlignment="1">
      <alignment vertical="center"/>
    </xf>
    <xf numFmtId="176" fontId="12" fillId="0" borderId="13" xfId="0" applyNumberFormat="1" applyFont="1" applyBorder="1" applyAlignment="1">
      <alignment vertical="center"/>
    </xf>
    <xf numFmtId="176" fontId="12" fillId="0" borderId="14" xfId="0" applyNumberFormat="1" applyFont="1" applyBorder="1" applyAlignment="1">
      <alignment vertical="center"/>
    </xf>
    <xf numFmtId="176" fontId="12" fillId="0" borderId="15" xfId="0" applyNumberFormat="1" applyFont="1" applyBorder="1" applyAlignment="1">
      <alignment vertical="center"/>
    </xf>
    <xf numFmtId="176" fontId="12" fillId="0" borderId="16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12" fillId="0" borderId="17" xfId="0" applyNumberFormat="1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13" fillId="0" borderId="0" xfId="0" applyNumberFormat="1" applyFont="1" applyAlignment="1">
      <alignment horizontal="center" vertical="center"/>
    </xf>
    <xf numFmtId="176" fontId="12" fillId="0" borderId="17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176" fontId="12" fillId="0" borderId="20" xfId="0" applyNumberFormat="1" applyFont="1" applyBorder="1" applyAlignment="1">
      <alignment vertical="center"/>
    </xf>
    <xf numFmtId="176" fontId="12" fillId="0" borderId="21" xfId="0" applyNumberFormat="1" applyFont="1" applyBorder="1" applyAlignment="1">
      <alignment vertical="center"/>
    </xf>
    <xf numFmtId="176" fontId="12" fillId="0" borderId="22" xfId="0" applyNumberFormat="1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176" fontId="12" fillId="0" borderId="24" xfId="0" applyNumberFormat="1" applyFont="1" applyBorder="1" applyAlignment="1">
      <alignment vertical="center"/>
    </xf>
    <xf numFmtId="176" fontId="12" fillId="0" borderId="25" xfId="0" applyNumberFormat="1" applyFont="1" applyBorder="1" applyAlignment="1">
      <alignment vertical="center"/>
    </xf>
    <xf numFmtId="176" fontId="12" fillId="0" borderId="26" xfId="0" applyNumberFormat="1" applyFont="1" applyBorder="1" applyAlignment="1">
      <alignment vertical="center"/>
    </xf>
    <xf numFmtId="176" fontId="12" fillId="0" borderId="27" xfId="0" applyNumberFormat="1" applyFont="1" applyBorder="1" applyAlignment="1">
      <alignment vertical="center"/>
    </xf>
    <xf numFmtId="176" fontId="12" fillId="0" borderId="27" xfId="0" applyNumberFormat="1" applyFont="1" applyBorder="1" applyAlignment="1">
      <alignment vertical="center"/>
    </xf>
    <xf numFmtId="176" fontId="12" fillId="0" borderId="28" xfId="0" applyNumberFormat="1" applyFont="1" applyBorder="1" applyAlignment="1">
      <alignment vertical="center"/>
    </xf>
    <xf numFmtId="176" fontId="12" fillId="0" borderId="29" xfId="0" applyNumberFormat="1" applyFont="1" applyBorder="1" applyAlignment="1">
      <alignment vertical="center"/>
    </xf>
    <xf numFmtId="176" fontId="12" fillId="0" borderId="30" xfId="0" applyNumberFormat="1" applyFont="1" applyBorder="1" applyAlignment="1">
      <alignment vertical="center"/>
    </xf>
    <xf numFmtId="176" fontId="12" fillId="0" borderId="20" xfId="0" applyNumberFormat="1" applyFont="1" applyBorder="1" applyAlignment="1">
      <alignment vertical="center"/>
    </xf>
    <xf numFmtId="176" fontId="12" fillId="0" borderId="31" xfId="0" applyNumberFormat="1" applyFont="1" applyBorder="1" applyAlignment="1">
      <alignment vertical="center"/>
    </xf>
    <xf numFmtId="176" fontId="12" fillId="0" borderId="3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32" xfId="0" applyNumberFormat="1" applyFont="1" applyBorder="1" applyAlignment="1">
      <alignment horizontal="center" vertical="center"/>
    </xf>
    <xf numFmtId="0" fontId="3" fillId="33" borderId="0" xfId="61" applyFill="1">
      <alignment vertical="center"/>
      <protection/>
    </xf>
    <xf numFmtId="0" fontId="3" fillId="34" borderId="0" xfId="61" applyFill="1">
      <alignment vertical="center"/>
      <protection/>
    </xf>
    <xf numFmtId="181" fontId="1" fillId="33" borderId="0" xfId="50" applyNumberFormat="1" applyFont="1" applyFill="1" applyBorder="1" applyAlignment="1" applyProtection="1">
      <alignment vertical="center"/>
      <protection locked="0"/>
    </xf>
    <xf numFmtId="0" fontId="6" fillId="33" borderId="0" xfId="61" applyFont="1" applyFill="1">
      <alignment vertical="center"/>
      <protection/>
    </xf>
    <xf numFmtId="0" fontId="3" fillId="35" borderId="33" xfId="61" applyFill="1" applyBorder="1">
      <alignment vertical="center"/>
      <protection/>
    </xf>
    <xf numFmtId="0" fontId="3" fillId="35" borderId="34" xfId="61" applyFill="1" applyBorder="1">
      <alignment vertical="center"/>
      <protection/>
    </xf>
    <xf numFmtId="0" fontId="3" fillId="35" borderId="35" xfId="61" applyFill="1" applyBorder="1">
      <alignment vertical="center"/>
      <protection/>
    </xf>
    <xf numFmtId="0" fontId="3" fillId="36" borderId="33" xfId="61" applyFill="1" applyBorder="1">
      <alignment vertical="center"/>
      <protection/>
    </xf>
    <xf numFmtId="0" fontId="3" fillId="36" borderId="34" xfId="61" applyFill="1" applyBorder="1">
      <alignment vertical="center"/>
      <protection/>
    </xf>
    <xf numFmtId="0" fontId="3" fillId="36" borderId="35" xfId="61" applyFill="1" applyBorder="1">
      <alignment vertical="center"/>
      <protection/>
    </xf>
    <xf numFmtId="0" fontId="3" fillId="33" borderId="0" xfId="61" applyFill="1" applyAlignment="1">
      <alignment horizontal="center" vertical="center"/>
      <protection/>
    </xf>
    <xf numFmtId="0" fontId="3" fillId="33" borderId="0" xfId="61" applyFill="1" applyProtection="1">
      <alignment vertical="center"/>
      <protection/>
    </xf>
    <xf numFmtId="0" fontId="7" fillId="33" borderId="0" xfId="61" applyFont="1" applyFill="1" applyProtection="1">
      <alignment vertical="center"/>
      <protection/>
    </xf>
    <xf numFmtId="0" fontId="6" fillId="33" borderId="0" xfId="61" applyFont="1" applyFill="1" applyProtection="1">
      <alignment vertical="center"/>
      <protection/>
    </xf>
    <xf numFmtId="0" fontId="4" fillId="34" borderId="0" xfId="61" applyFont="1" applyFill="1" applyAlignment="1">
      <alignment vertical="center"/>
      <protection/>
    </xf>
    <xf numFmtId="0" fontId="3" fillId="33" borderId="0" xfId="61" applyFill="1" applyBorder="1">
      <alignment vertical="center"/>
      <protection/>
    </xf>
    <xf numFmtId="0" fontId="10" fillId="33" borderId="0" xfId="61" applyFont="1" applyFill="1" applyAlignment="1">
      <alignment horizontal="left" vertical="center"/>
      <protection/>
    </xf>
    <xf numFmtId="0" fontId="3" fillId="33" borderId="0" xfId="61" applyFill="1" applyBorder="1" applyProtection="1">
      <alignment vertical="center"/>
      <protection/>
    </xf>
    <xf numFmtId="0" fontId="3" fillId="33" borderId="0" xfId="61" applyFill="1" applyBorder="1" applyAlignment="1" applyProtection="1">
      <alignment horizontal="center" vertical="center"/>
      <protection/>
    </xf>
    <xf numFmtId="0" fontId="3" fillId="33" borderId="34" xfId="61" applyFill="1" applyBorder="1" applyAlignment="1" applyProtection="1">
      <alignment horizontal="center" vertical="center"/>
      <protection/>
    </xf>
    <xf numFmtId="49" fontId="3" fillId="33" borderId="0" xfId="61" applyNumberFormat="1" applyFill="1" applyBorder="1" applyProtection="1">
      <alignment vertical="center"/>
      <protection/>
    </xf>
    <xf numFmtId="0" fontId="3" fillId="33" borderId="0" xfId="61" applyFill="1" applyAlignment="1">
      <alignment vertical="center"/>
      <protection/>
    </xf>
    <xf numFmtId="0" fontId="3" fillId="34" borderId="0" xfId="61" applyFill="1" applyAlignment="1">
      <alignment vertical="center"/>
      <protection/>
    </xf>
    <xf numFmtId="176" fontId="12" fillId="0" borderId="13" xfId="0" applyNumberFormat="1" applyFont="1" applyBorder="1" applyAlignment="1">
      <alignment vertical="center"/>
    </xf>
    <xf numFmtId="176" fontId="12" fillId="0" borderId="14" xfId="0" applyNumberFormat="1" applyFont="1" applyBorder="1" applyAlignment="1">
      <alignment vertical="center"/>
    </xf>
    <xf numFmtId="176" fontId="12" fillId="0" borderId="36" xfId="0" applyNumberFormat="1" applyFont="1" applyBorder="1" applyAlignment="1">
      <alignment vertical="center"/>
    </xf>
    <xf numFmtId="0" fontId="6" fillId="33" borderId="0" xfId="61" applyFont="1" applyFill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176" fontId="12" fillId="0" borderId="32" xfId="0" applyNumberFormat="1" applyFont="1" applyBorder="1" applyAlignment="1">
      <alignment vertical="center"/>
    </xf>
    <xf numFmtId="176" fontId="12" fillId="0" borderId="12" xfId="0" applyNumberFormat="1" applyFont="1" applyBorder="1" applyAlignment="1">
      <alignment vertical="center"/>
    </xf>
    <xf numFmtId="176" fontId="12" fillId="0" borderId="37" xfId="0" applyNumberFormat="1" applyFont="1" applyBorder="1" applyAlignment="1">
      <alignment vertical="center"/>
    </xf>
    <xf numFmtId="176" fontId="12" fillId="0" borderId="15" xfId="0" applyNumberFormat="1" applyFont="1" applyBorder="1" applyAlignment="1">
      <alignment vertical="center"/>
    </xf>
    <xf numFmtId="176" fontId="12" fillId="0" borderId="16" xfId="0" applyNumberFormat="1" applyFont="1" applyBorder="1" applyAlignment="1">
      <alignment vertical="center"/>
    </xf>
    <xf numFmtId="176" fontId="12" fillId="0" borderId="16" xfId="0" applyNumberFormat="1" applyFont="1" applyBorder="1" applyAlignment="1">
      <alignment horizontal="right" vertical="center"/>
    </xf>
    <xf numFmtId="176" fontId="12" fillId="0" borderId="37" xfId="0" applyNumberFormat="1" applyFont="1" applyBorder="1" applyAlignment="1" quotePrefix="1">
      <alignment vertical="top"/>
    </xf>
    <xf numFmtId="176" fontId="12" fillId="0" borderId="38" xfId="0" applyNumberFormat="1" applyFont="1" applyBorder="1" applyAlignment="1" quotePrefix="1">
      <alignment vertical="top"/>
    </xf>
    <xf numFmtId="176" fontId="12" fillId="0" borderId="21" xfId="0" applyNumberFormat="1" applyFont="1" applyBorder="1" applyAlignment="1">
      <alignment vertical="center"/>
    </xf>
    <xf numFmtId="176" fontId="12" fillId="0" borderId="36" xfId="0" applyNumberFormat="1" applyFont="1" applyBorder="1" applyAlignment="1">
      <alignment vertical="center"/>
    </xf>
    <xf numFmtId="176" fontId="12" fillId="0" borderId="31" xfId="0" applyNumberFormat="1" applyFont="1" applyBorder="1" applyAlignment="1">
      <alignment horizontal="right" vertical="center"/>
    </xf>
    <xf numFmtId="176" fontId="12" fillId="0" borderId="3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21" xfId="0" applyNumberFormat="1" applyFont="1" applyFill="1" applyBorder="1" applyAlignment="1">
      <alignment vertical="center"/>
    </xf>
    <xf numFmtId="176" fontId="12" fillId="0" borderId="18" xfId="0" applyNumberFormat="1" applyFont="1" applyFill="1" applyBorder="1" applyAlignment="1">
      <alignment vertical="center"/>
    </xf>
    <xf numFmtId="176" fontId="12" fillId="0" borderId="16" xfId="0" applyNumberFormat="1" applyFont="1" applyFill="1" applyBorder="1" applyAlignment="1">
      <alignment vertical="center"/>
    </xf>
    <xf numFmtId="0" fontId="21" fillId="0" borderId="0" xfId="0" applyFont="1" applyFill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176" fontId="12" fillId="0" borderId="22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38" fontId="18" fillId="0" borderId="0" xfId="48" applyFont="1" applyBorder="1" applyAlignment="1">
      <alignment vertical="center"/>
    </xf>
    <xf numFmtId="38" fontId="18" fillId="0" borderId="40" xfId="48" applyFont="1" applyBorder="1" applyAlignment="1">
      <alignment vertical="center"/>
    </xf>
    <xf numFmtId="176" fontId="12" fillId="0" borderId="40" xfId="0" applyNumberFormat="1" applyFont="1" applyBorder="1" applyAlignment="1">
      <alignment horizontal="center" vertical="center"/>
    </xf>
    <xf numFmtId="176" fontId="12" fillId="0" borderId="41" xfId="0" applyNumberFormat="1" applyFont="1" applyBorder="1" applyAlignment="1">
      <alignment horizontal="center"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22" fillId="0" borderId="0" xfId="0" applyNumberFormat="1" applyFont="1" applyBorder="1" applyAlignment="1">
      <alignment vertical="center"/>
    </xf>
    <xf numFmtId="176" fontId="22" fillId="0" borderId="18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vertical="center"/>
    </xf>
    <xf numFmtId="176" fontId="22" fillId="0" borderId="18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vertical="center" wrapText="1"/>
    </xf>
    <xf numFmtId="176" fontId="22" fillId="0" borderId="16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 quotePrefix="1">
      <alignment vertical="top"/>
    </xf>
    <xf numFmtId="176" fontId="23" fillId="0" borderId="0" xfId="0" applyNumberFormat="1" applyFont="1" applyBorder="1" applyAlignment="1">
      <alignment vertical="center" wrapText="1"/>
    </xf>
    <xf numFmtId="176" fontId="23" fillId="0" borderId="37" xfId="0" applyNumberFormat="1" applyFont="1" applyBorder="1" applyAlignment="1" quotePrefix="1">
      <alignment vertical="center"/>
    </xf>
    <xf numFmtId="176" fontId="23" fillId="0" borderId="15" xfId="0" applyNumberFormat="1" applyFont="1" applyBorder="1" applyAlignment="1">
      <alignment vertical="center"/>
    </xf>
    <xf numFmtId="176" fontId="23" fillId="0" borderId="15" xfId="0" applyNumberFormat="1" applyFont="1" applyBorder="1" applyAlignment="1">
      <alignment vertical="center" wrapText="1"/>
    </xf>
    <xf numFmtId="49" fontId="11" fillId="0" borderId="13" xfId="0" applyNumberFormat="1" applyFont="1" applyFill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176" fontId="22" fillId="0" borderId="15" xfId="0" applyNumberFormat="1" applyFont="1" applyBorder="1" applyAlignment="1">
      <alignment vertical="center" wrapText="1"/>
    </xf>
    <xf numFmtId="176" fontId="17" fillId="0" borderId="40" xfId="0" applyNumberFormat="1" applyFont="1" applyBorder="1" applyAlignment="1">
      <alignment vertical="center"/>
    </xf>
    <xf numFmtId="176" fontId="12" fillId="0" borderId="42" xfId="0" applyNumberFormat="1" applyFont="1" applyBorder="1" applyAlignment="1">
      <alignment vertical="center"/>
    </xf>
    <xf numFmtId="38" fontId="18" fillId="0" borderId="18" xfId="48" applyFont="1" applyBorder="1" applyAlignment="1">
      <alignment vertical="center"/>
    </xf>
    <xf numFmtId="176" fontId="17" fillId="0" borderId="15" xfId="0" applyNumberFormat="1" applyFont="1" applyBorder="1" applyAlignment="1">
      <alignment vertical="center"/>
    </xf>
    <xf numFmtId="38" fontId="18" fillId="0" borderId="15" xfId="48" applyFont="1" applyBorder="1" applyAlignment="1">
      <alignment vertical="center"/>
    </xf>
    <xf numFmtId="176" fontId="23" fillId="0" borderId="0" xfId="0" applyNumberFormat="1" applyFont="1" applyBorder="1" applyAlignment="1" quotePrefix="1">
      <alignment vertical="center"/>
    </xf>
    <xf numFmtId="176" fontId="12" fillId="0" borderId="31" xfId="0" applyNumberFormat="1" applyFont="1" applyBorder="1" applyAlignment="1">
      <alignment vertical="center"/>
    </xf>
    <xf numFmtId="176" fontId="12" fillId="0" borderId="43" xfId="0" applyNumberFormat="1" applyFont="1" applyBorder="1" applyAlignment="1">
      <alignment vertical="center"/>
    </xf>
    <xf numFmtId="176" fontId="12" fillId="0" borderId="44" xfId="0" applyNumberFormat="1" applyFont="1" applyBorder="1" applyAlignment="1">
      <alignment vertical="center"/>
    </xf>
    <xf numFmtId="0" fontId="21" fillId="0" borderId="0" xfId="0" applyFont="1" applyFill="1" applyBorder="1" applyAlignment="1" applyProtection="1">
      <alignment vertical="center"/>
      <protection/>
    </xf>
    <xf numFmtId="176" fontId="12" fillId="0" borderId="45" xfId="0" applyNumberFormat="1" applyFont="1" applyBorder="1" applyAlignment="1">
      <alignment vertical="center"/>
    </xf>
    <xf numFmtId="176" fontId="12" fillId="0" borderId="46" xfId="0" applyNumberFormat="1" applyFont="1" applyBorder="1" applyAlignment="1">
      <alignment vertical="center"/>
    </xf>
    <xf numFmtId="176" fontId="12" fillId="0" borderId="15" xfId="0" applyNumberFormat="1" applyFont="1" applyBorder="1" applyAlignment="1">
      <alignment horizontal="right" vertical="center"/>
    </xf>
    <xf numFmtId="176" fontId="12" fillId="0" borderId="30" xfId="0" applyNumberFormat="1" applyFont="1" applyBorder="1" applyAlignment="1">
      <alignment horizontal="right" vertical="center"/>
    </xf>
    <xf numFmtId="0" fontId="3" fillId="0" borderId="47" xfId="61" applyFont="1" applyBorder="1" applyAlignment="1" applyProtection="1">
      <alignment horizontal="center" vertical="center" shrinkToFit="1"/>
      <protection locked="0"/>
    </xf>
    <xf numFmtId="0" fontId="4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25" fillId="34" borderId="0" xfId="0" applyFont="1" applyFill="1" applyAlignment="1">
      <alignment vertical="center"/>
    </xf>
    <xf numFmtId="0" fontId="3" fillId="0" borderId="0" xfId="61" applyAlignment="1">
      <alignment horizontal="center" vertical="top"/>
      <protection/>
    </xf>
    <xf numFmtId="182" fontId="3" fillId="0" borderId="0" xfId="61" applyNumberFormat="1" applyAlignment="1">
      <alignment horizontal="center" vertical="top"/>
      <protection/>
    </xf>
    <xf numFmtId="0" fontId="3" fillId="0" borderId="0" xfId="61" applyAlignment="1" quotePrefix="1">
      <alignment horizontal="right" vertical="top"/>
      <protection/>
    </xf>
    <xf numFmtId="0" fontId="3" fillId="0" borderId="0" xfId="61" applyAlignment="1">
      <alignment vertical="top"/>
      <protection/>
    </xf>
    <xf numFmtId="56" fontId="3" fillId="0" borderId="0" xfId="61" applyNumberFormat="1" applyAlignment="1" quotePrefix="1">
      <alignment horizontal="right" vertical="top"/>
      <protection/>
    </xf>
    <xf numFmtId="182" fontId="3" fillId="0" borderId="0" xfId="61" applyNumberFormat="1" applyAlignment="1">
      <alignment vertical="top"/>
      <protection/>
    </xf>
    <xf numFmtId="0" fontId="3" fillId="0" borderId="0" xfId="61" applyAlignment="1">
      <alignment vertical="top" wrapText="1"/>
      <protection/>
    </xf>
    <xf numFmtId="0" fontId="3" fillId="0" borderId="0" xfId="61" applyAlignment="1">
      <alignment horizontal="right" vertical="top"/>
      <protection/>
    </xf>
    <xf numFmtId="0" fontId="3" fillId="0" borderId="0" xfId="61" applyFont="1" applyAlignment="1" quotePrefix="1">
      <alignment horizontal="right" vertical="top"/>
      <protection/>
    </xf>
    <xf numFmtId="0" fontId="3" fillId="0" borderId="0" xfId="61" applyFont="1" applyAlignment="1">
      <alignment vertical="top"/>
      <protection/>
    </xf>
    <xf numFmtId="0" fontId="61" fillId="33" borderId="0" xfId="61" applyFont="1" applyFill="1" applyBorder="1" applyAlignment="1" applyProtection="1">
      <alignment horizontal="center" vertical="center"/>
      <protection/>
    </xf>
    <xf numFmtId="0" fontId="61" fillId="33" borderId="0" xfId="61" applyFont="1" applyFill="1">
      <alignment vertical="center"/>
      <protection/>
    </xf>
    <xf numFmtId="0" fontId="61" fillId="33" borderId="0" xfId="61" applyFont="1" applyFill="1" applyAlignment="1">
      <alignment vertical="center"/>
      <protection/>
    </xf>
    <xf numFmtId="0" fontId="61" fillId="33" borderId="0" xfId="61" applyFont="1" applyFill="1" applyProtection="1">
      <alignment vertical="center"/>
      <protection/>
    </xf>
    <xf numFmtId="0" fontId="61" fillId="33" borderId="0" xfId="61" applyFont="1" applyFill="1" applyBorder="1" applyProtection="1">
      <alignment vertical="center"/>
      <protection/>
    </xf>
    <xf numFmtId="0" fontId="62" fillId="33" borderId="0" xfId="0" applyFont="1" applyFill="1" applyAlignment="1">
      <alignment vertical="center"/>
    </xf>
    <xf numFmtId="0" fontId="3" fillId="33" borderId="0" xfId="61" applyFill="1" applyAlignment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49" fontId="3" fillId="0" borderId="48" xfId="61" applyNumberFormat="1" applyFont="1" applyFill="1" applyBorder="1" applyAlignment="1" applyProtection="1">
      <alignment horizontal="center" vertical="center" shrinkToFit="1"/>
      <protection locked="0"/>
    </xf>
    <xf numFmtId="49" fontId="3" fillId="0" borderId="34" xfId="61" applyNumberFormat="1" applyFill="1" applyBorder="1" applyAlignment="1" applyProtection="1">
      <alignment horizontal="center" vertical="center" shrinkToFit="1"/>
      <protection locked="0"/>
    </xf>
    <xf numFmtId="49" fontId="3" fillId="0" borderId="33" xfId="61" applyNumberFormat="1" applyFill="1" applyBorder="1" applyAlignment="1" applyProtection="1">
      <alignment horizontal="center" vertical="center" shrinkToFit="1"/>
      <protection locked="0"/>
    </xf>
    <xf numFmtId="0" fontId="8" fillId="34" borderId="0" xfId="61" applyFont="1" applyFill="1" applyAlignment="1">
      <alignment vertical="center"/>
      <protection/>
    </xf>
    <xf numFmtId="0" fontId="3" fillId="37" borderId="35" xfId="61" applyFill="1" applyBorder="1" applyAlignment="1" applyProtection="1">
      <alignment horizontal="center" vertical="center" shrinkToFit="1"/>
      <protection/>
    </xf>
    <xf numFmtId="0" fontId="3" fillId="37" borderId="33" xfId="61" applyFill="1" applyBorder="1" applyAlignment="1" applyProtection="1">
      <alignment horizontal="center" vertical="center" shrinkToFit="1"/>
      <protection/>
    </xf>
    <xf numFmtId="0" fontId="3" fillId="0" borderId="35" xfId="61" applyFill="1" applyBorder="1" applyAlignment="1" applyProtection="1">
      <alignment horizontal="center" vertical="center" shrinkToFit="1"/>
      <protection locked="0"/>
    </xf>
    <xf numFmtId="0" fontId="3" fillId="0" borderId="33" xfId="61" applyFill="1" applyBorder="1" applyAlignment="1" applyProtection="1">
      <alignment horizontal="center" vertical="center" shrinkToFit="1"/>
      <protection locked="0"/>
    </xf>
    <xf numFmtId="49" fontId="3" fillId="0" borderId="35" xfId="61" applyNumberFormat="1" applyFont="1" applyFill="1" applyBorder="1" applyAlignment="1" applyProtection="1">
      <alignment horizontal="left" vertical="center" shrinkToFit="1"/>
      <protection locked="0"/>
    </xf>
    <xf numFmtId="49" fontId="3" fillId="0" borderId="34" xfId="61" applyNumberFormat="1" applyFill="1" applyBorder="1" applyAlignment="1" applyProtection="1">
      <alignment horizontal="left" vertical="center" shrinkToFit="1"/>
      <protection locked="0"/>
    </xf>
    <xf numFmtId="49" fontId="3" fillId="0" borderId="33" xfId="61" applyNumberFormat="1" applyFill="1" applyBorder="1" applyAlignment="1" applyProtection="1">
      <alignment horizontal="left" vertical="center" shrinkToFit="1"/>
      <protection locked="0"/>
    </xf>
    <xf numFmtId="0" fontId="61" fillId="33" borderId="0" xfId="61" applyFont="1" applyFill="1" applyAlignment="1">
      <alignment vertical="center"/>
      <protection/>
    </xf>
    <xf numFmtId="181" fontId="9" fillId="0" borderId="35" xfId="50" applyNumberFormat="1" applyFont="1" applyFill="1" applyBorder="1" applyAlignment="1" applyProtection="1">
      <alignment vertical="center" shrinkToFit="1"/>
      <protection locked="0"/>
    </xf>
    <xf numFmtId="181" fontId="9" fillId="0" borderId="34" xfId="50" applyNumberFormat="1" applyFont="1" applyFill="1" applyBorder="1" applyAlignment="1" applyProtection="1">
      <alignment vertical="center" shrinkToFit="1"/>
      <protection locked="0"/>
    </xf>
    <xf numFmtId="181" fontId="9" fillId="0" borderId="33" xfId="50" applyNumberFormat="1" applyFont="1" applyFill="1" applyBorder="1" applyAlignment="1" applyProtection="1">
      <alignment vertical="center" shrinkToFit="1"/>
      <protection locked="0"/>
    </xf>
    <xf numFmtId="0" fontId="3" fillId="33" borderId="10" xfId="61" applyFill="1" applyBorder="1" applyAlignment="1">
      <alignment horizontal="center" vertical="center"/>
      <protection/>
    </xf>
    <xf numFmtId="0" fontId="3" fillId="33" borderId="49" xfId="61" applyFill="1" applyBorder="1" applyAlignment="1">
      <alignment horizontal="center" vertical="center"/>
      <protection/>
    </xf>
    <xf numFmtId="0" fontId="3" fillId="33" borderId="50" xfId="61" applyFill="1" applyBorder="1" applyAlignment="1">
      <alignment horizontal="center" vertical="center"/>
      <protection/>
    </xf>
    <xf numFmtId="0" fontId="3" fillId="33" borderId="50" xfId="61" applyFill="1" applyBorder="1" applyAlignment="1">
      <alignment horizontal="center" vertical="center" wrapText="1"/>
      <protection/>
    </xf>
    <xf numFmtId="181" fontId="3" fillId="36" borderId="51" xfId="50" applyNumberFormat="1" applyFont="1" applyFill="1" applyBorder="1" applyAlignment="1" applyProtection="1">
      <alignment vertical="center" shrinkToFit="1"/>
      <protection locked="0"/>
    </xf>
    <xf numFmtId="181" fontId="3" fillId="36" borderId="52" xfId="50" applyNumberFormat="1" applyFont="1" applyFill="1" applyBorder="1" applyAlignment="1" applyProtection="1">
      <alignment vertical="center" shrinkToFit="1"/>
      <protection locked="0"/>
    </xf>
    <xf numFmtId="181" fontId="3" fillId="36" borderId="53" xfId="50" applyNumberFormat="1" applyFont="1" applyFill="1" applyBorder="1" applyAlignment="1" applyProtection="1">
      <alignment vertical="center" shrinkToFit="1"/>
      <protection locked="0"/>
    </xf>
    <xf numFmtId="181" fontId="3" fillId="36" borderId="54" xfId="50" applyNumberFormat="1" applyFont="1" applyFill="1" applyBorder="1" applyAlignment="1" applyProtection="1">
      <alignment vertical="center" shrinkToFit="1"/>
      <protection locked="0"/>
    </xf>
    <xf numFmtId="181" fontId="3" fillId="36" borderId="55" xfId="50" applyNumberFormat="1" applyFont="1" applyFill="1" applyBorder="1" applyAlignment="1" applyProtection="1">
      <alignment vertical="center" shrinkToFit="1"/>
      <protection locked="0"/>
    </xf>
    <xf numFmtId="181" fontId="3" fillId="36" borderId="56" xfId="50" applyNumberFormat="1" applyFont="1" applyFill="1" applyBorder="1" applyAlignment="1" applyProtection="1">
      <alignment vertical="center" shrinkToFit="1"/>
      <protection locked="0"/>
    </xf>
    <xf numFmtId="181" fontId="3" fillId="36" borderId="57" xfId="50" applyNumberFormat="1" applyFont="1" applyFill="1" applyBorder="1" applyAlignment="1" applyProtection="1">
      <alignment vertical="center" shrinkToFit="1"/>
      <protection locked="0"/>
    </xf>
    <xf numFmtId="181" fontId="3" fillId="36" borderId="58" xfId="50" applyNumberFormat="1" applyFont="1" applyFill="1" applyBorder="1" applyAlignment="1" applyProtection="1">
      <alignment vertical="center" shrinkToFit="1"/>
      <protection locked="0"/>
    </xf>
    <xf numFmtId="181" fontId="9" fillId="35" borderId="35" xfId="50" applyNumberFormat="1" applyFont="1" applyFill="1" applyBorder="1" applyAlignment="1" applyProtection="1">
      <alignment vertical="center" shrinkToFit="1"/>
      <protection/>
    </xf>
    <xf numFmtId="181" fontId="9" fillId="35" borderId="34" xfId="50" applyNumberFormat="1" applyFont="1" applyFill="1" applyBorder="1" applyAlignment="1" applyProtection="1">
      <alignment vertical="center" shrinkToFit="1"/>
      <protection/>
    </xf>
    <xf numFmtId="181" fontId="9" fillId="35" borderId="33" xfId="50" applyNumberFormat="1" applyFont="1" applyFill="1" applyBorder="1" applyAlignment="1" applyProtection="1">
      <alignment vertical="center" shrinkToFit="1"/>
      <protection/>
    </xf>
    <xf numFmtId="0" fontId="3" fillId="33" borderId="0" xfId="61" applyFill="1" applyAlignment="1">
      <alignment vertical="center" wrapText="1"/>
      <protection/>
    </xf>
    <xf numFmtId="181" fontId="1" fillId="0" borderId="51" xfId="50" applyNumberFormat="1" applyFont="1" applyBorder="1" applyAlignment="1" applyProtection="1">
      <alignment vertical="center" shrinkToFit="1"/>
      <protection locked="0"/>
    </xf>
    <xf numFmtId="181" fontId="1" fillId="0" borderId="52" xfId="50" applyNumberFormat="1" applyFont="1" applyBorder="1" applyAlignment="1" applyProtection="1">
      <alignment vertical="center" shrinkToFit="1"/>
      <protection locked="0"/>
    </xf>
    <xf numFmtId="181" fontId="1" fillId="0" borderId="53" xfId="50" applyNumberFormat="1" applyFont="1" applyBorder="1" applyAlignment="1" applyProtection="1">
      <alignment vertical="center" shrinkToFit="1"/>
      <protection locked="0"/>
    </xf>
    <xf numFmtId="181" fontId="1" fillId="0" borderId="54" xfId="50" applyNumberFormat="1" applyFont="1" applyBorder="1" applyAlignment="1" applyProtection="1">
      <alignment vertical="center" shrinkToFit="1"/>
      <protection locked="0"/>
    </xf>
    <xf numFmtId="181" fontId="1" fillId="0" borderId="55" xfId="50" applyNumberFormat="1" applyFont="1" applyBorder="1" applyAlignment="1" applyProtection="1">
      <alignment vertical="center" shrinkToFit="1"/>
      <protection locked="0"/>
    </xf>
    <xf numFmtId="181" fontId="1" fillId="0" borderId="56" xfId="50" applyNumberFormat="1" applyFont="1" applyBorder="1" applyAlignment="1" applyProtection="1">
      <alignment vertical="center" shrinkToFit="1"/>
      <protection locked="0"/>
    </xf>
    <xf numFmtId="181" fontId="1" fillId="0" borderId="57" xfId="50" applyNumberFormat="1" applyFont="1" applyBorder="1" applyAlignment="1" applyProtection="1">
      <alignment vertical="center" shrinkToFit="1"/>
      <protection locked="0"/>
    </xf>
    <xf numFmtId="181" fontId="1" fillId="0" borderId="58" xfId="50" applyNumberFormat="1" applyFont="1" applyBorder="1" applyAlignment="1" applyProtection="1">
      <alignment vertical="center" shrinkToFit="1"/>
      <protection locked="0"/>
    </xf>
    <xf numFmtId="181" fontId="3" fillId="35" borderId="10" xfId="50" applyNumberFormat="1" applyFont="1" applyFill="1" applyBorder="1" applyAlignment="1">
      <alignment vertical="center" shrinkToFit="1"/>
    </xf>
    <xf numFmtId="181" fontId="3" fillId="35" borderId="50" xfId="50" applyNumberFormat="1" applyFont="1" applyFill="1" applyBorder="1" applyAlignment="1">
      <alignment vertical="center" shrinkToFit="1"/>
    </xf>
    <xf numFmtId="181" fontId="3" fillId="35" borderId="59" xfId="50" applyNumberFormat="1" applyFont="1" applyFill="1" applyBorder="1" applyAlignment="1">
      <alignment vertical="center" shrinkToFit="1"/>
    </xf>
    <xf numFmtId="0" fontId="3" fillId="33" borderId="60" xfId="61" applyFill="1" applyBorder="1" applyAlignment="1">
      <alignment horizontal="center" vertical="center"/>
      <protection/>
    </xf>
    <xf numFmtId="0" fontId="3" fillId="33" borderId="13" xfId="61" applyFill="1" applyBorder="1" applyAlignment="1">
      <alignment horizontal="center" vertical="center"/>
      <protection/>
    </xf>
    <xf numFmtId="0" fontId="3" fillId="33" borderId="14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/>
      <protection/>
    </xf>
    <xf numFmtId="0" fontId="3" fillId="33" borderId="16" xfId="61" applyFill="1" applyBorder="1" applyAlignment="1">
      <alignment horizontal="center" vertical="center"/>
      <protection/>
    </xf>
    <xf numFmtId="0" fontId="3" fillId="33" borderId="12" xfId="61" applyFill="1" applyBorder="1" applyAlignment="1">
      <alignment horizontal="center" vertical="center"/>
      <protection/>
    </xf>
    <xf numFmtId="0" fontId="3" fillId="33" borderId="37" xfId="61" applyFill="1" applyBorder="1" applyAlignment="1">
      <alignment horizontal="center" vertical="center"/>
      <protection/>
    </xf>
    <xf numFmtId="0" fontId="3" fillId="0" borderId="35" xfId="61" applyFont="1" applyFill="1" applyBorder="1" applyAlignment="1" applyProtection="1">
      <alignment vertical="center"/>
      <protection locked="0"/>
    </xf>
    <xf numFmtId="0" fontId="3" fillId="0" borderId="34" xfId="61" applyFill="1" applyBorder="1" applyAlignment="1" applyProtection="1">
      <alignment vertical="center"/>
      <protection locked="0"/>
    </xf>
    <xf numFmtId="0" fontId="3" fillId="0" borderId="33" xfId="61" applyFill="1" applyBorder="1" applyAlignment="1" applyProtection="1">
      <alignment vertical="center"/>
      <protection locked="0"/>
    </xf>
    <xf numFmtId="49" fontId="3" fillId="0" borderId="48" xfId="61" applyNumberFormat="1" applyFont="1" applyBorder="1" applyAlignment="1" applyProtection="1">
      <alignment vertical="center" shrinkToFit="1"/>
      <protection locked="0"/>
    </xf>
    <xf numFmtId="49" fontId="3" fillId="0" borderId="34" xfId="61" applyNumberFormat="1" applyBorder="1" applyAlignment="1" applyProtection="1">
      <alignment vertical="center" shrinkToFit="1"/>
      <protection locked="0"/>
    </xf>
    <xf numFmtId="49" fontId="3" fillId="0" borderId="33" xfId="61" applyNumberFormat="1" applyBorder="1" applyAlignment="1" applyProtection="1">
      <alignment vertical="center" shrinkToFit="1"/>
      <protection locked="0"/>
    </xf>
    <xf numFmtId="182" fontId="3" fillId="0" borderId="35" xfId="61" applyNumberFormat="1" applyFill="1" applyBorder="1" applyAlignment="1" applyProtection="1">
      <alignment vertical="center" shrinkToFit="1"/>
      <protection locked="0"/>
    </xf>
    <xf numFmtId="182" fontId="3" fillId="0" borderId="34" xfId="61" applyNumberFormat="1" applyFill="1" applyBorder="1" applyAlignment="1" applyProtection="1">
      <alignment vertical="center" shrinkToFit="1"/>
      <protection locked="0"/>
    </xf>
    <xf numFmtId="182" fontId="3" fillId="0" borderId="33" xfId="61" applyNumberFormat="1" applyFill="1" applyBorder="1" applyAlignment="1" applyProtection="1">
      <alignment vertical="center" shrinkToFit="1"/>
      <protection locked="0"/>
    </xf>
    <xf numFmtId="0" fontId="3" fillId="0" borderId="35" xfId="61" applyFill="1" applyBorder="1" applyAlignment="1" applyProtection="1">
      <alignment vertical="center"/>
      <protection locked="0"/>
    </xf>
    <xf numFmtId="0" fontId="3" fillId="0" borderId="35" xfId="61" applyFont="1" applyFill="1" applyBorder="1" applyAlignment="1" applyProtection="1">
      <alignment horizontal="center" vertical="center"/>
      <protection locked="0"/>
    </xf>
    <xf numFmtId="0" fontId="3" fillId="0" borderId="34" xfId="61" applyFill="1" applyBorder="1" applyAlignment="1" applyProtection="1">
      <alignment horizontal="center" vertical="center"/>
      <protection locked="0"/>
    </xf>
    <xf numFmtId="0" fontId="3" fillId="0" borderId="33" xfId="61" applyFill="1" applyBorder="1" applyAlignment="1" applyProtection="1">
      <alignment horizontal="center" vertical="center"/>
      <protection locked="0"/>
    </xf>
    <xf numFmtId="49" fontId="3" fillId="0" borderId="35" xfId="61" applyNumberFormat="1" applyFont="1" applyBorder="1" applyAlignment="1" applyProtection="1">
      <alignment vertical="center" shrinkToFit="1"/>
      <protection locked="0"/>
    </xf>
    <xf numFmtId="49" fontId="3" fillId="0" borderId="61" xfId="61" applyNumberFormat="1" applyFont="1" applyBorder="1" applyAlignment="1" applyProtection="1">
      <alignment vertical="center" shrinkToFit="1"/>
      <protection locked="0"/>
    </xf>
    <xf numFmtId="49" fontId="3" fillId="0" borderId="62" xfId="61" applyNumberFormat="1" applyFont="1" applyBorder="1" applyAlignment="1" applyProtection="1">
      <alignment vertical="center" shrinkToFit="1"/>
      <protection locked="0"/>
    </xf>
    <xf numFmtId="49" fontId="3" fillId="0" borderId="63" xfId="61" applyNumberFormat="1" applyFont="1" applyBorder="1" applyAlignment="1" applyProtection="1">
      <alignment vertical="center" shrinkToFit="1"/>
      <protection locked="0"/>
    </xf>
    <xf numFmtId="49" fontId="3" fillId="0" borderId="64" xfId="61" applyNumberFormat="1" applyFont="1" applyBorder="1" applyAlignment="1" applyProtection="1">
      <alignment vertical="center" shrinkToFit="1"/>
      <protection locked="0"/>
    </xf>
    <xf numFmtId="49" fontId="3" fillId="0" borderId="65" xfId="61" applyNumberFormat="1" applyFont="1" applyBorder="1" applyAlignment="1" applyProtection="1">
      <alignment vertical="center" shrinkToFit="1"/>
      <protection locked="0"/>
    </xf>
    <xf numFmtId="49" fontId="3" fillId="0" borderId="66" xfId="61" applyNumberFormat="1" applyFont="1" applyBorder="1" applyAlignment="1" applyProtection="1">
      <alignment vertical="center" shrinkToFit="1"/>
      <protection locked="0"/>
    </xf>
    <xf numFmtId="49" fontId="9" fillId="0" borderId="35" xfId="61" applyNumberFormat="1" applyFont="1" applyBorder="1" applyAlignment="1" applyProtection="1">
      <alignment vertical="center" shrinkToFit="1"/>
      <protection locked="0"/>
    </xf>
    <xf numFmtId="49" fontId="9" fillId="0" borderId="34" xfId="61" applyNumberFormat="1" applyFont="1" applyBorder="1" applyAlignment="1" applyProtection="1">
      <alignment vertical="center" shrinkToFit="1"/>
      <protection locked="0"/>
    </xf>
    <xf numFmtId="49" fontId="9" fillId="0" borderId="33" xfId="61" applyNumberFormat="1" applyFont="1" applyBorder="1" applyAlignment="1" applyProtection="1">
      <alignment vertical="center" shrinkToFit="1"/>
      <protection locked="0"/>
    </xf>
    <xf numFmtId="49" fontId="3" fillId="0" borderId="34" xfId="61" applyNumberFormat="1" applyFont="1" applyBorder="1" applyAlignment="1" applyProtection="1">
      <alignment vertical="center" shrinkToFit="1"/>
      <protection locked="0"/>
    </xf>
    <xf numFmtId="49" fontId="3" fillId="0" borderId="33" xfId="61" applyNumberFormat="1" applyFont="1" applyBorder="1" applyAlignment="1" applyProtection="1">
      <alignment vertical="center" shrinkToFit="1"/>
      <protection locked="0"/>
    </xf>
    <xf numFmtId="38" fontId="15" fillId="0" borderId="67" xfId="48" applyFont="1" applyBorder="1" applyAlignment="1">
      <alignment vertical="center"/>
    </xf>
    <xf numFmtId="38" fontId="15" fillId="0" borderId="40" xfId="48" applyFont="1" applyBorder="1" applyAlignment="1">
      <alignment vertical="center"/>
    </xf>
    <xf numFmtId="38" fontId="15" fillId="0" borderId="68" xfId="48" applyFont="1" applyBorder="1" applyAlignment="1">
      <alignment vertical="center"/>
    </xf>
    <xf numFmtId="38" fontId="15" fillId="0" borderId="37" xfId="48" applyFont="1" applyBorder="1" applyAlignment="1">
      <alignment vertical="center"/>
    </xf>
    <xf numFmtId="38" fontId="15" fillId="0" borderId="15" xfId="48" applyFont="1" applyBorder="1" applyAlignment="1">
      <alignment vertical="center"/>
    </xf>
    <xf numFmtId="38" fontId="15" fillId="0" borderId="69" xfId="48" applyFont="1" applyBorder="1" applyAlignment="1">
      <alignment vertical="center"/>
    </xf>
    <xf numFmtId="176" fontId="12" fillId="0" borderId="13" xfId="0" applyNumberFormat="1" applyFont="1" applyBorder="1" applyAlignment="1">
      <alignment horizontal="distributed" vertical="center" wrapText="1"/>
    </xf>
    <xf numFmtId="176" fontId="12" fillId="0" borderId="15" xfId="0" applyNumberFormat="1" applyFont="1" applyBorder="1" applyAlignment="1">
      <alignment horizontal="distributed" vertical="center" wrapText="1"/>
    </xf>
    <xf numFmtId="176" fontId="12" fillId="0" borderId="40" xfId="0" applyNumberFormat="1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 wrapText="1"/>
    </xf>
    <xf numFmtId="176" fontId="12" fillId="0" borderId="15" xfId="0" applyNumberFormat="1" applyFont="1" applyBorder="1" applyAlignment="1">
      <alignment horizontal="center" vertical="center" wrapText="1"/>
    </xf>
    <xf numFmtId="38" fontId="15" fillId="0" borderId="17" xfId="48" applyFont="1" applyBorder="1" applyAlignment="1">
      <alignment vertical="center"/>
    </xf>
    <xf numFmtId="38" fontId="15" fillId="0" borderId="0" xfId="48" applyFont="1" applyBorder="1" applyAlignment="1">
      <alignment vertical="center"/>
    </xf>
    <xf numFmtId="38" fontId="15" fillId="0" borderId="32" xfId="48" applyFont="1" applyBorder="1" applyAlignment="1">
      <alignment vertical="center"/>
    </xf>
    <xf numFmtId="38" fontId="15" fillId="0" borderId="12" xfId="48" applyFont="1" applyBorder="1" applyAlignment="1">
      <alignment vertical="center"/>
    </xf>
    <xf numFmtId="38" fontId="15" fillId="0" borderId="13" xfId="48" applyFont="1" applyBorder="1" applyAlignment="1">
      <alignment vertical="center"/>
    </xf>
    <xf numFmtId="38" fontId="15" fillId="0" borderId="43" xfId="48" applyFont="1" applyBorder="1" applyAlignment="1">
      <alignment vertical="center"/>
    </xf>
    <xf numFmtId="38" fontId="15" fillId="0" borderId="36" xfId="48" applyFont="1" applyBorder="1" applyAlignment="1">
      <alignment vertical="center"/>
    </xf>
    <xf numFmtId="38" fontId="15" fillId="0" borderId="30" xfId="48" applyFont="1" applyBorder="1" applyAlignment="1">
      <alignment vertical="center"/>
    </xf>
    <xf numFmtId="38" fontId="15" fillId="0" borderId="39" xfId="48" applyFont="1" applyBorder="1" applyAlignment="1">
      <alignment vertical="center"/>
    </xf>
    <xf numFmtId="176" fontId="13" fillId="0" borderId="0" xfId="0" applyNumberFormat="1" applyFont="1" applyAlignment="1">
      <alignment horizontal="center" vertical="center"/>
    </xf>
    <xf numFmtId="176" fontId="12" fillId="0" borderId="2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center" vertical="center"/>
    </xf>
    <xf numFmtId="176" fontId="12" fillId="0" borderId="70" xfId="0" applyNumberFormat="1" applyFont="1" applyFill="1" applyBorder="1" applyAlignment="1">
      <alignment horizontal="center" vertical="center"/>
    </xf>
    <xf numFmtId="176" fontId="12" fillId="0" borderId="71" xfId="0" applyNumberFormat="1" applyFont="1" applyFill="1" applyBorder="1" applyAlignment="1">
      <alignment horizontal="center" vertical="center"/>
    </xf>
    <xf numFmtId="176" fontId="12" fillId="0" borderId="72" xfId="0" applyNumberFormat="1" applyFont="1" applyFill="1" applyBorder="1" applyAlignment="1">
      <alignment horizontal="center" vertical="center"/>
    </xf>
    <xf numFmtId="176" fontId="12" fillId="0" borderId="73" xfId="0" applyNumberFormat="1" applyFont="1" applyBorder="1" applyAlignment="1">
      <alignment horizontal="center" vertical="center"/>
    </xf>
    <xf numFmtId="176" fontId="12" fillId="0" borderId="74" xfId="0" applyNumberFormat="1" applyFont="1" applyBorder="1" applyAlignment="1">
      <alignment horizontal="center" vertical="center"/>
    </xf>
    <xf numFmtId="176" fontId="12" fillId="0" borderId="75" xfId="0" applyNumberFormat="1" applyFont="1" applyBorder="1" applyAlignment="1">
      <alignment horizontal="center" vertical="center"/>
    </xf>
    <xf numFmtId="176" fontId="12" fillId="0" borderId="76" xfId="0" applyNumberFormat="1" applyFont="1" applyFill="1" applyBorder="1" applyAlignment="1">
      <alignment horizontal="center" vertical="center"/>
    </xf>
    <xf numFmtId="176" fontId="12" fillId="0" borderId="77" xfId="0" applyNumberFormat="1" applyFont="1" applyFill="1" applyBorder="1" applyAlignment="1">
      <alignment horizontal="center" vertical="center"/>
    </xf>
    <xf numFmtId="176" fontId="12" fillId="0" borderId="78" xfId="0" applyNumberFormat="1" applyFont="1" applyFill="1" applyBorder="1" applyAlignment="1">
      <alignment horizontal="center" vertical="center"/>
    </xf>
    <xf numFmtId="176" fontId="12" fillId="0" borderId="79" xfId="0" applyNumberFormat="1" applyFont="1" applyFill="1" applyBorder="1" applyAlignment="1">
      <alignment horizontal="center" vertical="center"/>
    </xf>
    <xf numFmtId="176" fontId="12" fillId="0" borderId="80" xfId="0" applyNumberFormat="1" applyFont="1" applyFill="1" applyBorder="1" applyAlignment="1">
      <alignment horizontal="center" vertical="center"/>
    </xf>
    <xf numFmtId="176" fontId="12" fillId="0" borderId="81" xfId="0" applyNumberFormat="1" applyFont="1" applyFill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 shrinkToFit="1"/>
    </xf>
    <xf numFmtId="176" fontId="12" fillId="0" borderId="0" xfId="0" applyNumberFormat="1" applyFont="1" applyBorder="1" applyAlignment="1">
      <alignment horizontal="center" vertical="center" shrinkToFit="1"/>
    </xf>
    <xf numFmtId="176" fontId="12" fillId="0" borderId="32" xfId="0" applyNumberFormat="1" applyFont="1" applyBorder="1" applyAlignment="1">
      <alignment horizontal="center" vertical="center" shrinkToFit="1"/>
    </xf>
    <xf numFmtId="176" fontId="12" fillId="0" borderId="37" xfId="0" applyNumberFormat="1" applyFont="1" applyBorder="1" applyAlignment="1">
      <alignment horizontal="center" vertical="center" shrinkToFit="1"/>
    </xf>
    <xf numFmtId="176" fontId="12" fillId="0" borderId="15" xfId="0" applyNumberFormat="1" applyFont="1" applyBorder="1" applyAlignment="1">
      <alignment horizontal="center" vertical="center" shrinkToFit="1"/>
    </xf>
    <xf numFmtId="176" fontId="12" fillId="0" borderId="69" xfId="0" applyNumberFormat="1" applyFont="1" applyBorder="1" applyAlignment="1">
      <alignment horizontal="center" vertical="center" shrinkToFit="1"/>
    </xf>
    <xf numFmtId="38" fontId="16" fillId="0" borderId="38" xfId="48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9" xfId="0" applyBorder="1" applyAlignment="1">
      <alignment vertical="center"/>
    </xf>
    <xf numFmtId="176" fontId="12" fillId="0" borderId="30" xfId="0" applyNumberFormat="1" applyFont="1" applyBorder="1" applyAlignment="1">
      <alignment horizontal="distributed" vertical="center" wrapText="1"/>
    </xf>
    <xf numFmtId="176" fontId="12" fillId="0" borderId="0" xfId="0" applyNumberFormat="1" applyFont="1" applyBorder="1" applyAlignment="1">
      <alignment horizontal="distributed" vertical="center" wrapText="1"/>
    </xf>
    <xf numFmtId="176" fontId="14" fillId="0" borderId="0" xfId="0" applyNumberFormat="1" applyFont="1" applyBorder="1" applyAlignment="1">
      <alignment horizontal="center" vertical="center"/>
    </xf>
    <xf numFmtId="176" fontId="14" fillId="0" borderId="32" xfId="0" applyNumberFormat="1" applyFont="1" applyBorder="1" applyAlignment="1">
      <alignment horizontal="center" vertical="center"/>
    </xf>
    <xf numFmtId="176" fontId="12" fillId="0" borderId="83" xfId="0" applyNumberFormat="1" applyFont="1" applyFill="1" applyBorder="1" applyAlignment="1">
      <alignment horizontal="center" vertical="center"/>
    </xf>
    <xf numFmtId="176" fontId="12" fillId="0" borderId="84" xfId="0" applyNumberFormat="1" applyFont="1" applyFill="1" applyBorder="1" applyAlignment="1">
      <alignment horizontal="center" vertical="center"/>
    </xf>
    <xf numFmtId="176" fontId="12" fillId="0" borderId="85" xfId="0" applyNumberFormat="1" applyFont="1" applyFill="1" applyBorder="1" applyAlignment="1">
      <alignment horizontal="center" vertical="center"/>
    </xf>
    <xf numFmtId="176" fontId="12" fillId="0" borderId="20" xfId="0" applyNumberFormat="1" applyFont="1" applyFill="1" applyBorder="1" applyAlignment="1">
      <alignment horizontal="center" vertical="center"/>
    </xf>
    <xf numFmtId="176" fontId="12" fillId="0" borderId="8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32" xfId="0" applyNumberFormat="1" applyFont="1" applyFill="1" applyBorder="1" applyAlignment="1">
      <alignment horizontal="center" vertical="center"/>
    </xf>
    <xf numFmtId="176" fontId="12" fillId="0" borderId="15" xfId="0" applyNumberFormat="1" applyFont="1" applyFill="1" applyBorder="1" applyAlignment="1">
      <alignment horizontal="center" vertical="center"/>
    </xf>
    <xf numFmtId="176" fontId="12" fillId="0" borderId="69" xfId="0" applyNumberFormat="1" applyFont="1" applyFill="1" applyBorder="1" applyAlignment="1">
      <alignment horizontal="center" vertical="center"/>
    </xf>
    <xf numFmtId="176" fontId="12" fillId="0" borderId="13" xfId="0" applyNumberFormat="1" applyFont="1" applyBorder="1" applyAlignment="1">
      <alignment vertical="center" shrinkToFit="1"/>
    </xf>
    <xf numFmtId="176" fontId="12" fillId="0" borderId="14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8" xfId="0" applyNumberFormat="1" applyFont="1" applyBorder="1" applyAlignment="1">
      <alignment vertical="center" shrinkToFit="1"/>
    </xf>
    <xf numFmtId="176" fontId="12" fillId="0" borderId="37" xfId="0" applyNumberFormat="1" applyFont="1" applyBorder="1" applyAlignment="1">
      <alignment horizontal="center" vertical="center"/>
    </xf>
    <xf numFmtId="176" fontId="12" fillId="0" borderId="16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12" fillId="0" borderId="18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vertical="center" shrinkToFit="1"/>
    </xf>
    <xf numFmtId="176" fontId="14" fillId="0" borderId="18" xfId="0" applyNumberFormat="1" applyFont="1" applyBorder="1" applyAlignment="1">
      <alignment vertical="center" shrinkToFit="1"/>
    </xf>
    <xf numFmtId="176" fontId="12" fillId="0" borderId="86" xfId="0" applyNumberFormat="1" applyFont="1" applyBorder="1" applyAlignment="1">
      <alignment horizontal="center" vertical="center"/>
    </xf>
    <xf numFmtId="176" fontId="12" fillId="0" borderId="87" xfId="0" applyNumberFormat="1" applyFont="1" applyBorder="1" applyAlignment="1">
      <alignment horizontal="center" vertical="center"/>
    </xf>
    <xf numFmtId="176" fontId="12" fillId="0" borderId="88" xfId="0" applyNumberFormat="1" applyFont="1" applyBorder="1" applyAlignment="1">
      <alignment horizontal="center" vertical="center"/>
    </xf>
    <xf numFmtId="176" fontId="12" fillId="0" borderId="89" xfId="0" applyNumberFormat="1" applyFont="1" applyBorder="1" applyAlignment="1">
      <alignment horizontal="center" vertical="center"/>
    </xf>
    <xf numFmtId="176" fontId="12" fillId="0" borderId="90" xfId="0" applyNumberFormat="1" applyFont="1" applyBorder="1" applyAlignment="1">
      <alignment horizontal="center" vertical="center"/>
    </xf>
    <xf numFmtId="176" fontId="12" fillId="0" borderId="91" xfId="0" applyNumberFormat="1" applyFont="1" applyBorder="1" applyAlignment="1">
      <alignment horizontal="center" vertical="center"/>
    </xf>
    <xf numFmtId="176" fontId="12" fillId="0" borderId="92" xfId="0" applyNumberFormat="1" applyFont="1" applyBorder="1" applyAlignment="1">
      <alignment horizontal="center" vertical="center"/>
    </xf>
    <xf numFmtId="176" fontId="12" fillId="0" borderId="93" xfId="0" applyNumberFormat="1" applyFont="1" applyBorder="1" applyAlignment="1">
      <alignment horizontal="center" vertical="center"/>
    </xf>
    <xf numFmtId="176" fontId="12" fillId="0" borderId="94" xfId="0" applyNumberFormat="1" applyFont="1" applyBorder="1" applyAlignment="1">
      <alignment horizontal="center" vertical="center"/>
    </xf>
    <xf numFmtId="176" fontId="12" fillId="0" borderId="57" xfId="0" applyNumberFormat="1" applyFont="1" applyBorder="1" applyAlignment="1">
      <alignment horizontal="center" vertical="center"/>
    </xf>
    <xf numFmtId="176" fontId="12" fillId="0" borderId="27" xfId="0" applyNumberFormat="1" applyFont="1" applyBorder="1" applyAlignment="1">
      <alignment horizontal="center" vertical="center"/>
    </xf>
    <xf numFmtId="176" fontId="12" fillId="0" borderId="95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3" xfId="0" applyBorder="1" applyAlignment="1">
      <alignment vertical="center"/>
    </xf>
    <xf numFmtId="176" fontId="13" fillId="0" borderId="0" xfId="0" applyNumberFormat="1" applyFont="1" applyBorder="1" applyAlignment="1">
      <alignment horizontal="center" vertical="center"/>
    </xf>
    <xf numFmtId="176" fontId="12" fillId="0" borderId="96" xfId="0" applyNumberFormat="1" applyFont="1" applyFill="1" applyBorder="1" applyAlignment="1">
      <alignment horizontal="center" vertical="center"/>
    </xf>
    <xf numFmtId="176" fontId="12" fillId="0" borderId="44" xfId="0" applyNumberFormat="1" applyFont="1" applyFill="1" applyBorder="1" applyAlignment="1">
      <alignment horizontal="center" vertical="center"/>
    </xf>
    <xf numFmtId="176" fontId="12" fillId="0" borderId="97" xfId="0" applyNumberFormat="1" applyFont="1" applyFill="1" applyBorder="1" applyAlignment="1">
      <alignment horizontal="center" vertical="center"/>
    </xf>
    <xf numFmtId="176" fontId="12" fillId="0" borderId="98" xfId="0" applyNumberFormat="1" applyFont="1" applyBorder="1" applyAlignment="1">
      <alignment horizontal="center" vertical="center"/>
    </xf>
    <xf numFmtId="176" fontId="12" fillId="0" borderId="99" xfId="0" applyNumberFormat="1" applyFont="1" applyBorder="1" applyAlignment="1">
      <alignment horizontal="center" vertical="center"/>
    </xf>
    <xf numFmtId="176" fontId="12" fillId="0" borderId="100" xfId="0" applyNumberFormat="1" applyFont="1" applyBorder="1" applyAlignment="1">
      <alignment horizontal="center" vertical="center"/>
    </xf>
    <xf numFmtId="176" fontId="12" fillId="0" borderId="76" xfId="0" applyNumberFormat="1" applyFont="1" applyBorder="1" applyAlignment="1">
      <alignment horizontal="center" vertical="center"/>
    </xf>
    <xf numFmtId="176" fontId="12" fillId="0" borderId="77" xfId="0" applyNumberFormat="1" applyFont="1" applyBorder="1" applyAlignment="1">
      <alignment horizontal="center" vertical="center"/>
    </xf>
    <xf numFmtId="176" fontId="12" fillId="0" borderId="78" xfId="0" applyNumberFormat="1" applyFont="1" applyBorder="1" applyAlignment="1">
      <alignment horizontal="center" vertical="center"/>
    </xf>
    <xf numFmtId="176" fontId="12" fillId="0" borderId="79" xfId="0" applyNumberFormat="1" applyFont="1" applyBorder="1" applyAlignment="1">
      <alignment horizontal="center" vertical="center"/>
    </xf>
    <xf numFmtId="176" fontId="12" fillId="0" borderId="80" xfId="0" applyNumberFormat="1" applyFont="1" applyBorder="1" applyAlignment="1">
      <alignment horizontal="center" vertical="center"/>
    </xf>
    <xf numFmtId="176" fontId="12" fillId="0" borderId="81" xfId="0" applyNumberFormat="1" applyFont="1" applyBorder="1" applyAlignment="1">
      <alignment horizontal="center" vertical="center"/>
    </xf>
    <xf numFmtId="176" fontId="12" fillId="0" borderId="101" xfId="0" applyNumberFormat="1" applyFont="1" applyBorder="1" applyAlignment="1">
      <alignment horizontal="center" vertical="center"/>
    </xf>
    <xf numFmtId="176" fontId="12" fillId="0" borderId="102" xfId="0" applyNumberFormat="1" applyFont="1" applyBorder="1" applyAlignment="1">
      <alignment horizontal="center" vertical="center"/>
    </xf>
    <xf numFmtId="176" fontId="12" fillId="0" borderId="103" xfId="0" applyNumberFormat="1" applyFont="1" applyBorder="1" applyAlignment="1">
      <alignment horizontal="center" vertical="center"/>
    </xf>
    <xf numFmtId="176" fontId="18" fillId="0" borderId="30" xfId="0" applyNumberFormat="1" applyFont="1" applyBorder="1" applyAlignment="1">
      <alignment horizontal="distributed" vertical="center"/>
    </xf>
    <xf numFmtId="182" fontId="12" fillId="0" borderId="0" xfId="0" applyNumberFormat="1" applyFont="1" applyBorder="1" applyAlignment="1">
      <alignment horizontal="center" vertical="center"/>
    </xf>
    <xf numFmtId="176" fontId="12" fillId="0" borderId="49" xfId="0" applyNumberFormat="1" applyFont="1" applyBorder="1" applyAlignment="1">
      <alignment horizontal="center" vertical="center" shrinkToFit="1"/>
    </xf>
    <xf numFmtId="176" fontId="12" fillId="0" borderId="11" xfId="0" applyNumberFormat="1" applyFont="1" applyBorder="1" applyAlignment="1">
      <alignment horizontal="center" vertical="center" shrinkToFit="1"/>
    </xf>
    <xf numFmtId="176" fontId="12" fillId="0" borderId="104" xfId="0" applyNumberFormat="1" applyFont="1" applyBorder="1" applyAlignment="1">
      <alignment horizontal="center" vertical="center" shrinkToFit="1"/>
    </xf>
    <xf numFmtId="176" fontId="12" fillId="0" borderId="20" xfId="0" applyNumberFormat="1" applyFont="1" applyBorder="1" applyAlignment="1">
      <alignment horizontal="distributed" vertical="center" wrapText="1"/>
    </xf>
    <xf numFmtId="38" fontId="15" fillId="0" borderId="38" xfId="48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9" xfId="0" applyBorder="1" applyAlignment="1">
      <alignment vertical="center"/>
    </xf>
    <xf numFmtId="176" fontId="14" fillId="0" borderId="20" xfId="0" applyNumberFormat="1" applyFont="1" applyBorder="1" applyAlignment="1">
      <alignment horizontal="center" vertical="center" shrinkToFit="1"/>
    </xf>
    <xf numFmtId="176" fontId="14" fillId="0" borderId="0" xfId="0" applyNumberFormat="1" applyFont="1" applyBorder="1" applyAlignment="1">
      <alignment horizontal="center" vertical="center" shrinkToFit="1"/>
    </xf>
    <xf numFmtId="176" fontId="12" fillId="0" borderId="96" xfId="0" applyNumberFormat="1" applyFont="1" applyBorder="1" applyAlignment="1">
      <alignment horizontal="center" vertical="center"/>
    </xf>
    <xf numFmtId="176" fontId="12" fillId="0" borderId="44" xfId="0" applyNumberFormat="1" applyFont="1" applyBorder="1" applyAlignment="1">
      <alignment horizontal="center" vertical="center"/>
    </xf>
    <xf numFmtId="176" fontId="12" fillId="0" borderId="97" xfId="0" applyNumberFormat="1" applyFont="1" applyBorder="1" applyAlignment="1">
      <alignment horizontal="center" vertical="center"/>
    </xf>
    <xf numFmtId="176" fontId="12" fillId="0" borderId="60" xfId="0" applyNumberFormat="1" applyFont="1" applyBorder="1" applyAlignment="1">
      <alignment horizontal="center" vertical="center"/>
    </xf>
    <xf numFmtId="176" fontId="12" fillId="0" borderId="105" xfId="0" applyNumberFormat="1" applyFont="1" applyBorder="1" applyAlignment="1">
      <alignment horizontal="center" vertical="center"/>
    </xf>
    <xf numFmtId="176" fontId="12" fillId="0" borderId="20" xfId="0" applyNumberFormat="1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left" vertical="center"/>
    </xf>
    <xf numFmtId="176" fontId="12" fillId="0" borderId="30" xfId="0" applyNumberFormat="1" applyFont="1" applyBorder="1" applyAlignment="1">
      <alignment horizontal="left" vertical="center"/>
    </xf>
    <xf numFmtId="176" fontId="13" fillId="0" borderId="0" xfId="0" applyNumberFormat="1" applyFont="1" applyBorder="1" applyAlignment="1">
      <alignment horizontal="center" vertical="center" shrinkToFit="1"/>
    </xf>
    <xf numFmtId="176" fontId="12" fillId="0" borderId="38" xfId="0" applyNumberFormat="1" applyFont="1" applyBorder="1" applyAlignment="1">
      <alignment horizontal="center" vertical="center"/>
    </xf>
    <xf numFmtId="176" fontId="12" fillId="0" borderId="82" xfId="0" applyNumberFormat="1" applyFont="1" applyBorder="1" applyAlignment="1">
      <alignment horizontal="center" vertical="center"/>
    </xf>
    <xf numFmtId="176" fontId="12" fillId="0" borderId="69" xfId="0" applyNumberFormat="1" applyFont="1" applyBorder="1" applyAlignment="1">
      <alignment horizontal="center" vertical="center"/>
    </xf>
    <xf numFmtId="176" fontId="12" fillId="0" borderId="21" xfId="0" applyNumberFormat="1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176" fontId="12" fillId="0" borderId="36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center" vertical="center"/>
    </xf>
    <xf numFmtId="176" fontId="12" fillId="0" borderId="19" xfId="0" applyNumberFormat="1" applyFont="1" applyBorder="1" applyAlignment="1">
      <alignment horizontal="center" vertical="center"/>
    </xf>
    <xf numFmtId="176" fontId="12" fillId="0" borderId="32" xfId="0" applyNumberFormat="1" applyFont="1" applyBorder="1" applyAlignment="1">
      <alignment horizontal="center" vertical="center"/>
    </xf>
    <xf numFmtId="176" fontId="14" fillId="0" borderId="32" xfId="0" applyNumberFormat="1" applyFont="1" applyBorder="1" applyAlignment="1">
      <alignment horizontal="center" vertical="center" shrinkToFit="1"/>
    </xf>
    <xf numFmtId="176" fontId="14" fillId="0" borderId="30" xfId="0" applyNumberFormat="1" applyFont="1" applyBorder="1" applyAlignment="1">
      <alignment horizontal="center" vertical="center" shrinkToFit="1"/>
    </xf>
    <xf numFmtId="176" fontId="14" fillId="0" borderId="39" xfId="0" applyNumberFormat="1" applyFont="1" applyBorder="1" applyAlignment="1">
      <alignment horizontal="center" vertical="center" shrinkToFit="1"/>
    </xf>
    <xf numFmtId="176" fontId="12" fillId="0" borderId="106" xfId="0" applyNumberFormat="1" applyFont="1" applyBorder="1" applyAlignment="1">
      <alignment horizontal="center" vertical="center"/>
    </xf>
    <xf numFmtId="176" fontId="17" fillId="0" borderId="107" xfId="0" applyNumberFormat="1" applyFont="1" applyBorder="1" applyAlignment="1">
      <alignment horizontal="center" vertical="center"/>
    </xf>
    <xf numFmtId="176" fontId="17" fillId="0" borderId="40" xfId="0" applyNumberFormat="1" applyFont="1" applyBorder="1" applyAlignment="1">
      <alignment horizontal="center" vertical="center"/>
    </xf>
    <xf numFmtId="176" fontId="17" fillId="0" borderId="108" xfId="0" applyNumberFormat="1" applyFont="1" applyBorder="1" applyAlignment="1">
      <alignment horizontal="center" vertical="center"/>
    </xf>
    <xf numFmtId="176" fontId="17" fillId="0" borderId="109" xfId="0" applyNumberFormat="1" applyFont="1" applyBorder="1" applyAlignment="1">
      <alignment horizontal="center" vertical="center"/>
    </xf>
    <xf numFmtId="182" fontId="19" fillId="0" borderId="50" xfId="0" applyNumberFormat="1" applyFont="1" applyFill="1" applyBorder="1" applyAlignment="1" applyProtection="1">
      <alignment horizontal="center" vertical="center"/>
      <protection/>
    </xf>
    <xf numFmtId="182" fontId="19" fillId="0" borderId="49" xfId="0" applyNumberFormat="1" applyFont="1" applyFill="1" applyBorder="1" applyAlignment="1" applyProtection="1">
      <alignment horizontal="center" vertical="center"/>
      <protection/>
    </xf>
    <xf numFmtId="49" fontId="11" fillId="0" borderId="50" xfId="0" applyNumberFormat="1" applyFont="1" applyFill="1" applyBorder="1" applyAlignment="1" applyProtection="1">
      <alignment horizontal="center" vertical="center"/>
      <protection/>
    </xf>
    <xf numFmtId="38" fontId="18" fillId="0" borderId="67" xfId="48" applyFont="1" applyBorder="1" applyAlignment="1">
      <alignment vertical="center"/>
    </xf>
    <xf numFmtId="38" fontId="18" fillId="0" borderId="40" xfId="48" applyFont="1" applyBorder="1" applyAlignment="1">
      <alignment vertical="center"/>
    </xf>
    <xf numFmtId="38" fontId="18" fillId="0" borderId="110" xfId="48" applyFont="1" applyBorder="1" applyAlignment="1">
      <alignment vertical="center"/>
    </xf>
    <xf numFmtId="38" fontId="18" fillId="0" borderId="111" xfId="48" applyFont="1" applyBorder="1" applyAlignment="1">
      <alignment vertical="center"/>
    </xf>
    <xf numFmtId="38" fontId="18" fillId="0" borderId="109" xfId="48" applyFont="1" applyBorder="1" applyAlignment="1">
      <alignment vertical="center"/>
    </xf>
    <xf numFmtId="38" fontId="18" fillId="0" borderId="112" xfId="48" applyFont="1" applyBorder="1" applyAlignment="1">
      <alignment vertical="center"/>
    </xf>
    <xf numFmtId="176" fontId="12" fillId="0" borderId="24" xfId="0" applyNumberFormat="1" applyFont="1" applyBorder="1" applyAlignment="1">
      <alignment horizontal="center" vertical="center" textRotation="255"/>
    </xf>
    <xf numFmtId="176" fontId="12" fillId="0" borderId="14" xfId="0" applyNumberFormat="1" applyFont="1" applyBorder="1" applyAlignment="1">
      <alignment horizontal="center" vertical="center" textRotation="255"/>
    </xf>
    <xf numFmtId="176" fontId="12" fillId="0" borderId="22" xfId="0" applyNumberFormat="1" applyFont="1" applyBorder="1" applyAlignment="1">
      <alignment horizontal="center" vertical="center" textRotation="255"/>
    </xf>
    <xf numFmtId="176" fontId="12" fillId="0" borderId="18" xfId="0" applyNumberFormat="1" applyFont="1" applyBorder="1" applyAlignment="1">
      <alignment horizontal="center" vertical="center" textRotation="255"/>
    </xf>
    <xf numFmtId="176" fontId="12" fillId="0" borderId="29" xfId="0" applyNumberFormat="1" applyFont="1" applyBorder="1" applyAlignment="1">
      <alignment horizontal="center" vertical="center" textRotation="255"/>
    </xf>
    <xf numFmtId="176" fontId="12" fillId="0" borderId="31" xfId="0" applyNumberFormat="1" applyFont="1" applyBorder="1" applyAlignment="1">
      <alignment horizontal="center" vertical="center" textRotation="255"/>
    </xf>
    <xf numFmtId="176" fontId="12" fillId="0" borderId="50" xfId="0" applyNumberFormat="1" applyFont="1" applyBorder="1" applyAlignment="1">
      <alignment horizontal="center" vertical="center"/>
    </xf>
    <xf numFmtId="176" fontId="12" fillId="0" borderId="113" xfId="0" applyNumberFormat="1" applyFont="1" applyBorder="1" applyAlignment="1">
      <alignment horizontal="center" vertical="center"/>
    </xf>
    <xf numFmtId="176" fontId="12" fillId="0" borderId="109" xfId="0" applyNumberFormat="1" applyFont="1" applyBorder="1" applyAlignment="1">
      <alignment horizontal="center" vertical="center"/>
    </xf>
    <xf numFmtId="176" fontId="12" fillId="0" borderId="114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176" fontId="17" fillId="0" borderId="115" xfId="0" applyNumberFormat="1" applyFont="1" applyBorder="1" applyAlignment="1">
      <alignment horizontal="center" vertical="center"/>
    </xf>
    <xf numFmtId="176" fontId="17" fillId="0" borderId="116" xfId="0" applyNumberFormat="1" applyFont="1" applyBorder="1" applyAlignment="1">
      <alignment horizontal="center" vertical="center"/>
    </xf>
    <xf numFmtId="176" fontId="12" fillId="0" borderId="23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74</xdr:row>
      <xdr:rowOff>200025</xdr:rowOff>
    </xdr:from>
    <xdr:to>
      <xdr:col>29</xdr:col>
      <xdr:colOff>228600</xdr:colOff>
      <xdr:row>79</xdr:row>
      <xdr:rowOff>238125</xdr:rowOff>
    </xdr:to>
    <xdr:sp>
      <xdr:nvSpPr>
        <xdr:cNvPr id="1" name="角丸四角形 1"/>
        <xdr:cNvSpPr>
          <a:spLocks/>
        </xdr:cNvSpPr>
      </xdr:nvSpPr>
      <xdr:spPr>
        <a:xfrm>
          <a:off x="600075" y="13458825"/>
          <a:ext cx="7543800" cy="145732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28575</xdr:rowOff>
    </xdr:from>
    <xdr:to>
      <xdr:col>6</xdr:col>
      <xdr:colOff>209550</xdr:colOff>
      <xdr:row>74</xdr:row>
      <xdr:rowOff>333375</xdr:rowOff>
    </xdr:to>
    <xdr:sp>
      <xdr:nvSpPr>
        <xdr:cNvPr id="2" name="角丸四角形 2"/>
        <xdr:cNvSpPr>
          <a:spLocks/>
        </xdr:cNvSpPr>
      </xdr:nvSpPr>
      <xdr:spPr>
        <a:xfrm>
          <a:off x="1228725" y="13287375"/>
          <a:ext cx="1419225" cy="304800"/>
        </a:xfrm>
        <a:prstGeom prst="roundRect">
          <a:avLst/>
        </a:prstGeom>
        <a:solidFill>
          <a:srgbClr val="C0C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入力時の注意事項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68</xdr:row>
      <xdr:rowOff>0</xdr:rowOff>
    </xdr:from>
    <xdr:to>
      <xdr:col>42</xdr:col>
      <xdr:colOff>9525</xdr:colOff>
      <xdr:row>70</xdr:row>
      <xdr:rowOff>9525</xdr:rowOff>
    </xdr:to>
    <xdr:sp>
      <xdr:nvSpPr>
        <xdr:cNvPr id="1" name="直線コネクタ 6"/>
        <xdr:cNvSpPr>
          <a:spLocks/>
        </xdr:cNvSpPr>
      </xdr:nvSpPr>
      <xdr:spPr>
        <a:xfrm rot="10800000" flipV="1">
          <a:off x="9648825" y="13554075"/>
          <a:ext cx="666750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39</xdr:col>
      <xdr:colOff>9525</xdr:colOff>
      <xdr:row>104</xdr:row>
      <xdr:rowOff>28575</xdr:rowOff>
    </xdr:from>
    <xdr:to>
      <xdr:col>41</xdr:col>
      <xdr:colOff>209550</xdr:colOff>
      <xdr:row>106</xdr:row>
      <xdr:rowOff>0</xdr:rowOff>
    </xdr:to>
    <xdr:sp>
      <xdr:nvSpPr>
        <xdr:cNvPr id="2" name="直線コネクタ 8"/>
        <xdr:cNvSpPr>
          <a:spLocks/>
        </xdr:cNvSpPr>
      </xdr:nvSpPr>
      <xdr:spPr>
        <a:xfrm rot="10800000" flipV="1">
          <a:off x="9658350" y="20764500"/>
          <a:ext cx="638175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 editAs="oneCell">
    <xdr:from>
      <xdr:col>40</xdr:col>
      <xdr:colOff>152400</xdr:colOff>
      <xdr:row>36</xdr:row>
      <xdr:rowOff>57150</xdr:rowOff>
    </xdr:from>
    <xdr:to>
      <xdr:col>44</xdr:col>
      <xdr:colOff>276225</xdr:colOff>
      <xdr:row>37</xdr:row>
      <xdr:rowOff>123825</xdr:rowOff>
    </xdr:to>
    <xdr:pic>
      <xdr:nvPicPr>
        <xdr:cNvPr id="3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7153275"/>
          <a:ext cx="1000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152400</xdr:colOff>
      <xdr:row>72</xdr:row>
      <xdr:rowOff>95250</xdr:rowOff>
    </xdr:from>
    <xdr:to>
      <xdr:col>44</xdr:col>
      <xdr:colOff>276225</xdr:colOff>
      <xdr:row>73</xdr:row>
      <xdr:rowOff>171450</xdr:rowOff>
    </xdr:to>
    <xdr:pic>
      <xdr:nvPicPr>
        <xdr:cNvPr id="4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14335125"/>
          <a:ext cx="1000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161925</xdr:colOff>
      <xdr:row>108</xdr:row>
      <xdr:rowOff>142875</xdr:rowOff>
    </xdr:from>
    <xdr:to>
      <xdr:col>44</xdr:col>
      <xdr:colOff>285750</xdr:colOff>
      <xdr:row>109</xdr:row>
      <xdr:rowOff>219075</xdr:rowOff>
    </xdr:to>
    <xdr:pic>
      <xdr:nvPicPr>
        <xdr:cNvPr id="5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21564600"/>
          <a:ext cx="1000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8"/>
  <sheetViews>
    <sheetView showGridLines="0" tabSelected="1" workbookViewId="0" topLeftCell="A1">
      <selection activeCell="B3" sqref="B3:L3"/>
    </sheetView>
  </sheetViews>
  <sheetFormatPr defaultColWidth="3.125" defaultRowHeight="20.25" customHeight="1"/>
  <cols>
    <col min="1" max="1" width="16.00390625" style="35" customWidth="1"/>
    <col min="2" max="2" width="3.50390625" style="35" bestFit="1" customWidth="1"/>
    <col min="3" max="35" width="3.125" style="35" customWidth="1"/>
    <col min="36" max="70" width="3.125" style="137" customWidth="1"/>
    <col min="71" max="16384" width="3.125" style="35" customWidth="1"/>
  </cols>
  <sheetData>
    <row r="1" spans="1:70" s="56" customFormat="1" ht="21.75" customHeight="1">
      <c r="A1" s="149" t="s">
        <v>72</v>
      </c>
      <c r="B1" s="149"/>
      <c r="C1" s="49" t="s">
        <v>71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57"/>
      <c r="AI1" s="57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</row>
    <row r="2" ht="7.5" customHeight="1" thickBot="1"/>
    <row r="3" spans="1:70" s="46" customFormat="1" ht="20.25" customHeight="1">
      <c r="A3" s="48" t="s">
        <v>70</v>
      </c>
      <c r="B3" s="209"/>
      <c r="C3" s="210"/>
      <c r="D3" s="210"/>
      <c r="E3" s="210"/>
      <c r="F3" s="210"/>
      <c r="G3" s="210"/>
      <c r="H3" s="210"/>
      <c r="I3" s="210"/>
      <c r="J3" s="210"/>
      <c r="K3" s="210"/>
      <c r="L3" s="211"/>
      <c r="N3" s="46" t="s">
        <v>68</v>
      </c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</row>
    <row r="4" spans="2:70" s="46" customFormat="1" ht="20.25" customHeight="1" thickBot="1">
      <c r="B4" s="212"/>
      <c r="C4" s="213"/>
      <c r="D4" s="213"/>
      <c r="E4" s="213"/>
      <c r="F4" s="213"/>
      <c r="G4" s="213"/>
      <c r="H4" s="213"/>
      <c r="I4" s="213"/>
      <c r="J4" s="213"/>
      <c r="K4" s="213"/>
      <c r="L4" s="214"/>
      <c r="M4" s="55"/>
      <c r="N4" s="55"/>
      <c r="O4" s="55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</row>
    <row r="5" spans="2:70" s="46" customFormat="1" ht="7.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</row>
    <row r="6" spans="1:70" s="46" customFormat="1" ht="29.25" customHeight="1" thickBot="1">
      <c r="A6" s="48" t="s">
        <v>69</v>
      </c>
      <c r="B6" s="215"/>
      <c r="C6" s="216"/>
      <c r="D6" s="216"/>
      <c r="E6" s="216"/>
      <c r="F6" s="216"/>
      <c r="G6" s="216"/>
      <c r="H6" s="216"/>
      <c r="I6" s="216"/>
      <c r="J6" s="216"/>
      <c r="K6" s="216"/>
      <c r="L6" s="217"/>
      <c r="N6" s="46" t="s">
        <v>68</v>
      </c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</row>
    <row r="7" spans="36:70" s="46" customFormat="1" ht="7.5" customHeight="1" thickBot="1"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</row>
    <row r="8" spans="1:70" s="46" customFormat="1" ht="18.75" customHeight="1" thickBot="1">
      <c r="A8" s="48" t="s">
        <v>73</v>
      </c>
      <c r="B8" s="208"/>
      <c r="C8" s="218"/>
      <c r="D8" s="218"/>
      <c r="E8" s="218"/>
      <c r="F8" s="218"/>
      <c r="G8" s="218"/>
      <c r="H8" s="218"/>
      <c r="I8" s="218"/>
      <c r="J8" s="218"/>
      <c r="K8" s="218"/>
      <c r="L8" s="219"/>
      <c r="N8" s="46" t="s">
        <v>68</v>
      </c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</row>
    <row r="9" spans="36:70" s="46" customFormat="1" ht="7.5" customHeight="1" thickBot="1"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</row>
    <row r="10" spans="1:10" ht="20.25" customHeight="1" thickBot="1">
      <c r="A10" s="38" t="s">
        <v>74</v>
      </c>
      <c r="B10" s="208"/>
      <c r="C10" s="199"/>
      <c r="D10" s="199"/>
      <c r="E10" s="199"/>
      <c r="F10" s="199"/>
      <c r="G10" s="199"/>
      <c r="H10" s="200"/>
      <c r="J10" s="35" t="s">
        <v>68</v>
      </c>
    </row>
    <row r="11" ht="7.5" customHeight="1" thickBot="1"/>
    <row r="12" spans="1:10" ht="20.25" customHeight="1" thickBot="1">
      <c r="A12" s="38" t="s">
        <v>75</v>
      </c>
      <c r="B12" s="208"/>
      <c r="C12" s="199"/>
      <c r="D12" s="199"/>
      <c r="E12" s="199"/>
      <c r="F12" s="199"/>
      <c r="G12" s="199"/>
      <c r="H12" s="200"/>
      <c r="J12" s="35" t="s">
        <v>68</v>
      </c>
    </row>
    <row r="13" ht="7.5" customHeight="1" thickBot="1"/>
    <row r="14" spans="1:70" s="46" customFormat="1" ht="20.25" customHeight="1" thickBot="1">
      <c r="A14" s="48" t="s">
        <v>76</v>
      </c>
      <c r="B14" s="121"/>
      <c r="C14" s="198"/>
      <c r="D14" s="199"/>
      <c r="E14" s="199"/>
      <c r="F14" s="200"/>
      <c r="H14" s="46" t="s">
        <v>102</v>
      </c>
      <c r="AJ14" s="136">
        <f>LEN(C14)</f>
        <v>0</v>
      </c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</row>
    <row r="15" spans="3:70" s="46" customFormat="1" ht="20.25" customHeight="1">
      <c r="C15" s="46" t="s">
        <v>147</v>
      </c>
      <c r="D15" s="53"/>
      <c r="E15" s="53"/>
      <c r="F15" s="53"/>
      <c r="G15" s="53"/>
      <c r="I15" s="53"/>
      <c r="AJ15" s="136" t="s">
        <v>67</v>
      </c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</row>
    <row r="16" spans="3:70" s="46" customFormat="1" ht="20.25" customHeight="1">
      <c r="C16" s="46" t="s">
        <v>148</v>
      </c>
      <c r="D16" s="53"/>
      <c r="E16" s="53"/>
      <c r="F16" s="53"/>
      <c r="G16" s="53"/>
      <c r="I16" s="53"/>
      <c r="AJ16" s="136" t="s">
        <v>103</v>
      </c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</row>
    <row r="17" ht="7.5" customHeight="1">
      <c r="B17" s="46"/>
    </row>
    <row r="18" spans="1:70" s="46" customFormat="1" ht="20.25" customHeight="1" thickBot="1">
      <c r="A18" s="48" t="s">
        <v>80</v>
      </c>
      <c r="F18" s="53"/>
      <c r="AJ18" s="136">
        <f>LEN(C19)</f>
        <v>0</v>
      </c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</row>
    <row r="19" spans="1:70" s="46" customFormat="1" ht="20.25" customHeight="1" thickBot="1">
      <c r="A19" s="48" t="s">
        <v>81</v>
      </c>
      <c r="B19" s="195"/>
      <c r="C19" s="196"/>
      <c r="D19" s="196"/>
      <c r="E19" s="197"/>
      <c r="F19" s="53"/>
      <c r="G19" s="53"/>
      <c r="I19" s="53"/>
      <c r="AJ19" s="136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</row>
    <row r="20" spans="1:2" ht="7.5" customHeight="1" thickBot="1">
      <c r="A20" s="38"/>
      <c r="B20" s="46"/>
    </row>
    <row r="21" spans="1:70" s="46" customFormat="1" ht="20.25" customHeight="1" thickBot="1">
      <c r="A21" s="61" t="s">
        <v>82</v>
      </c>
      <c r="B21" s="195"/>
      <c r="C21" s="196"/>
      <c r="D21" s="196"/>
      <c r="E21" s="197"/>
      <c r="F21" s="53"/>
      <c r="G21" s="53"/>
      <c r="I21" s="53"/>
      <c r="AJ21" s="136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</row>
    <row r="22" spans="1:2" ht="7.5" customHeight="1" thickBot="1">
      <c r="A22" s="38"/>
      <c r="B22" s="46"/>
    </row>
    <row r="23" spans="1:70" s="46" customFormat="1" ht="20.25" customHeight="1" thickBot="1">
      <c r="A23" s="61" t="s">
        <v>22</v>
      </c>
      <c r="B23" s="195"/>
      <c r="C23" s="196"/>
      <c r="D23" s="196"/>
      <c r="E23" s="197"/>
      <c r="F23" s="53"/>
      <c r="G23" s="53"/>
      <c r="I23" s="53"/>
      <c r="AJ23" s="136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</row>
    <row r="24" spans="1:2" ht="7.5" customHeight="1" thickBot="1">
      <c r="A24" s="38"/>
      <c r="B24" s="46"/>
    </row>
    <row r="25" spans="1:70" s="46" customFormat="1" ht="20.25" customHeight="1" thickBot="1">
      <c r="A25" s="61" t="s">
        <v>83</v>
      </c>
      <c r="B25" s="204"/>
      <c r="C25" s="196"/>
      <c r="D25" s="196"/>
      <c r="E25" s="197"/>
      <c r="F25" s="53"/>
      <c r="G25" s="53"/>
      <c r="I25" s="53"/>
      <c r="AJ25" s="136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</row>
    <row r="26" spans="1:2" ht="7.5" customHeight="1" thickBot="1">
      <c r="A26" s="38"/>
      <c r="B26" s="46"/>
    </row>
    <row r="27" spans="1:70" s="46" customFormat="1" ht="20.25" customHeight="1" thickBot="1">
      <c r="A27" s="61" t="s">
        <v>84</v>
      </c>
      <c r="B27" s="205"/>
      <c r="C27" s="206"/>
      <c r="D27" s="206"/>
      <c r="E27" s="206"/>
      <c r="F27" s="206"/>
      <c r="G27" s="206"/>
      <c r="H27" s="206"/>
      <c r="I27" s="206"/>
      <c r="J27" s="206"/>
      <c r="K27" s="206"/>
      <c r="L27" s="207"/>
      <c r="AJ27" s="136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</row>
    <row r="28" spans="2:70" s="46" customFormat="1" ht="19.5" customHeight="1">
      <c r="B28" s="47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</row>
    <row r="29" spans="1:35" ht="21.75" customHeight="1">
      <c r="A29" s="149" t="s">
        <v>66</v>
      </c>
      <c r="B29" s="149"/>
      <c r="C29" s="49" t="s">
        <v>65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36"/>
      <c r="AI29" s="36"/>
    </row>
    <row r="30" ht="7.5" customHeight="1" thickBot="1"/>
    <row r="31" spans="1:70" s="46" customFormat="1" ht="20.25" customHeight="1" thickBot="1">
      <c r="A31" s="48" t="s">
        <v>115</v>
      </c>
      <c r="B31" s="143"/>
      <c r="C31" s="144"/>
      <c r="D31" s="144"/>
      <c r="E31" s="144"/>
      <c r="F31" s="144"/>
      <c r="G31" s="145"/>
      <c r="H31" s="54" t="s">
        <v>64</v>
      </c>
      <c r="I31" s="146"/>
      <c r="J31" s="147"/>
      <c r="K31" s="148"/>
      <c r="M31" s="46" t="s">
        <v>63</v>
      </c>
      <c r="AJ31" s="140">
        <f>LEN(B31)</f>
        <v>0</v>
      </c>
      <c r="AK31" s="140">
        <f>LEN(I31)</f>
        <v>0</v>
      </c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</row>
    <row r="32" spans="3:70" s="46" customFormat="1" ht="7.5" customHeight="1" thickBot="1">
      <c r="C32" s="52"/>
      <c r="D32" s="52"/>
      <c r="E32" s="52"/>
      <c r="F32" s="52"/>
      <c r="G32" s="52"/>
      <c r="H32" s="52"/>
      <c r="J32" s="52"/>
      <c r="K32" s="52"/>
      <c r="L32" s="52"/>
      <c r="M32" s="53"/>
      <c r="N32" s="52"/>
      <c r="O32" s="52"/>
      <c r="P32" s="52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</row>
    <row r="33" spans="1:23" ht="20.25" customHeight="1" thickBot="1">
      <c r="A33" s="38" t="s">
        <v>116</v>
      </c>
      <c r="B33" s="154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6"/>
    </row>
    <row r="34" ht="7.5" customHeight="1" thickBot="1"/>
    <row r="35" spans="1:23" ht="20.25" customHeight="1" thickBot="1">
      <c r="A35" s="38" t="s">
        <v>117</v>
      </c>
      <c r="B35" s="154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6"/>
    </row>
    <row r="36" ht="7.5" customHeight="1" thickBot="1"/>
    <row r="37" spans="1:40" ht="20.25" customHeight="1" thickBot="1">
      <c r="A37" s="38" t="s">
        <v>118</v>
      </c>
      <c r="B37" s="142" t="s">
        <v>62</v>
      </c>
      <c r="C37" s="142"/>
      <c r="D37" s="152"/>
      <c r="E37" s="153"/>
      <c r="F37" s="35" t="s">
        <v>55</v>
      </c>
      <c r="H37" s="51"/>
      <c r="I37" s="45"/>
      <c r="J37" s="45"/>
      <c r="K37" s="45"/>
      <c r="AJ37" s="157">
        <f>IF(D37&gt;0,CONCATENATE(B37,D37,F37),"")</f>
      </c>
      <c r="AK37" s="157"/>
      <c r="AL37" s="157"/>
      <c r="AM37" s="157"/>
      <c r="AN37" s="157"/>
    </row>
    <row r="38" spans="2:3" ht="7.5" customHeight="1" thickBot="1">
      <c r="B38" s="142"/>
      <c r="C38" s="142"/>
    </row>
    <row r="39" spans="2:48" ht="20.25" customHeight="1" hidden="1" thickBot="1">
      <c r="B39" s="142" t="s">
        <v>61</v>
      </c>
      <c r="C39" s="142"/>
      <c r="D39" s="152"/>
      <c r="E39" s="153"/>
      <c r="F39" s="35" t="s">
        <v>55</v>
      </c>
      <c r="H39" s="142" t="s">
        <v>60</v>
      </c>
      <c r="I39" s="142"/>
      <c r="J39" s="152"/>
      <c r="K39" s="153"/>
      <c r="L39" s="35" t="s">
        <v>59</v>
      </c>
      <c r="AI39" s="35" t="s">
        <v>78</v>
      </c>
      <c r="AJ39" s="137">
        <f>IF(D39&gt;0,CONCATENATE(B39,D39,F39,AU39,AI39,H39,J39,L39,AV39),"")</f>
      </c>
      <c r="AU39" s="137" t="s">
        <v>77</v>
      </c>
      <c r="AV39" s="137" t="s">
        <v>79</v>
      </c>
    </row>
    <row r="40" ht="7.5" customHeight="1" hidden="1" thickBot="1"/>
    <row r="41" spans="2:47" ht="20.25" customHeight="1" thickBot="1">
      <c r="B41" s="142" t="s">
        <v>58</v>
      </c>
      <c r="C41" s="142"/>
      <c r="D41" s="142"/>
      <c r="E41" s="152"/>
      <c r="F41" s="153"/>
      <c r="G41" s="35" t="s">
        <v>55</v>
      </c>
      <c r="AI41" s="35" t="s">
        <v>78</v>
      </c>
      <c r="AJ41" s="137">
        <f>IF(E41&gt;0,CONCATENATE(B41,E41,G41),"")</f>
      </c>
      <c r="AU41" s="137" t="str">
        <f>CONCATENATE(AJ37,AI39,AJ39,AI41,AJ41)</f>
        <v>  </v>
      </c>
    </row>
    <row r="42" ht="7.5" customHeight="1" thickBot="1"/>
    <row r="43" spans="1:12" ht="20.25" customHeight="1" thickBot="1">
      <c r="A43" s="38" t="s">
        <v>119</v>
      </c>
      <c r="B43" s="142" t="s">
        <v>57</v>
      </c>
      <c r="C43" s="142"/>
      <c r="D43" s="158"/>
      <c r="E43" s="159"/>
      <c r="F43" s="159"/>
      <c r="G43" s="159"/>
      <c r="H43" s="159"/>
      <c r="I43" s="159"/>
      <c r="J43" s="159"/>
      <c r="K43" s="159"/>
      <c r="L43" s="160"/>
    </row>
    <row r="44" spans="2:15" ht="7.5" customHeight="1" thickBot="1">
      <c r="B44" s="45"/>
      <c r="C44" s="45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2:15" ht="20.25" customHeight="1" thickBot="1">
      <c r="B45" s="142" t="s">
        <v>56</v>
      </c>
      <c r="C45" s="142"/>
      <c r="D45" s="142"/>
      <c r="E45" s="150">
        <v>8</v>
      </c>
      <c r="F45" s="151"/>
      <c r="G45" s="50" t="s">
        <v>55</v>
      </c>
      <c r="H45" s="50"/>
      <c r="I45" s="50"/>
      <c r="J45" s="50"/>
      <c r="K45" s="50"/>
      <c r="L45" s="50"/>
      <c r="M45" s="50"/>
      <c r="N45" s="50"/>
      <c r="O45" s="50"/>
    </row>
    <row r="46" ht="7.5" customHeight="1" thickBot="1"/>
    <row r="47" spans="2:12" ht="20.25" customHeight="1" thickBot="1">
      <c r="B47" s="142" t="s">
        <v>54</v>
      </c>
      <c r="C47" s="142"/>
      <c r="D47" s="173">
        <f>ROUND(D43*(100+E45)/100,0)</f>
        <v>0</v>
      </c>
      <c r="E47" s="174"/>
      <c r="F47" s="174"/>
      <c r="G47" s="174"/>
      <c r="H47" s="174"/>
      <c r="I47" s="174"/>
      <c r="J47" s="174"/>
      <c r="K47" s="174"/>
      <c r="L47" s="175"/>
    </row>
    <row r="48" ht="20.25" customHeight="1" thickBot="1"/>
    <row r="49" spans="1:12" ht="20.25" customHeight="1" thickBot="1">
      <c r="A49" s="38" t="s">
        <v>120</v>
      </c>
      <c r="B49" s="142" t="s">
        <v>57</v>
      </c>
      <c r="C49" s="142"/>
      <c r="D49" s="158">
        <v>0</v>
      </c>
      <c r="E49" s="159"/>
      <c r="F49" s="159"/>
      <c r="G49" s="159"/>
      <c r="H49" s="159"/>
      <c r="I49" s="159"/>
      <c r="J49" s="159"/>
      <c r="K49" s="159"/>
      <c r="L49" s="160"/>
    </row>
    <row r="50" spans="2:15" ht="7.5" customHeight="1" thickBot="1">
      <c r="B50" s="45"/>
      <c r="C50" s="45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2:15" ht="20.25" customHeight="1" thickBot="1">
      <c r="B51" s="142" t="s">
        <v>56</v>
      </c>
      <c r="C51" s="142"/>
      <c r="D51" s="142"/>
      <c r="E51" s="150">
        <v>8</v>
      </c>
      <c r="F51" s="151"/>
      <c r="G51" s="50" t="s">
        <v>55</v>
      </c>
      <c r="H51" s="50"/>
      <c r="I51" s="50"/>
      <c r="J51" s="50"/>
      <c r="K51" s="50"/>
      <c r="L51" s="50"/>
      <c r="M51" s="50"/>
      <c r="N51" s="50"/>
      <c r="O51" s="50"/>
    </row>
    <row r="52" ht="7.5" customHeight="1" thickBot="1"/>
    <row r="53" spans="2:12" ht="20.25" customHeight="1" thickBot="1">
      <c r="B53" s="142" t="s">
        <v>54</v>
      </c>
      <c r="C53" s="142"/>
      <c r="D53" s="173">
        <f>ROUND(D49*(100+E51)/100,0)</f>
        <v>0</v>
      </c>
      <c r="E53" s="174"/>
      <c r="F53" s="174"/>
      <c r="G53" s="174"/>
      <c r="H53" s="174"/>
      <c r="I53" s="174"/>
      <c r="J53" s="174"/>
      <c r="K53" s="174"/>
      <c r="L53" s="175"/>
    </row>
    <row r="55" spans="1:35" ht="21.75" customHeight="1">
      <c r="A55" s="149" t="s">
        <v>53</v>
      </c>
      <c r="B55" s="1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36"/>
      <c r="AI55" s="36"/>
    </row>
    <row r="56" ht="7.5" customHeight="1" thickBot="1"/>
    <row r="57" spans="1:11" ht="20.25" customHeight="1" thickBot="1">
      <c r="A57" s="38" t="s">
        <v>121</v>
      </c>
      <c r="B57" s="201"/>
      <c r="C57" s="202"/>
      <c r="D57" s="202"/>
      <c r="E57" s="202"/>
      <c r="F57" s="202"/>
      <c r="G57" s="202"/>
      <c r="H57" s="202"/>
      <c r="I57" s="203"/>
      <c r="K57" s="35" t="s">
        <v>52</v>
      </c>
    </row>
    <row r="58" ht="7.5" customHeight="1"/>
    <row r="59" ht="7.5" customHeight="1"/>
    <row r="60" ht="7.5" customHeight="1"/>
    <row r="61" ht="7.5" customHeight="1"/>
    <row r="62" ht="7.5" customHeight="1"/>
    <row r="63" ht="7.5" customHeight="1"/>
    <row r="64" ht="6.75" customHeight="1"/>
    <row r="65" spans="1:26" ht="20.25" customHeight="1" thickBot="1">
      <c r="A65" s="38" t="s">
        <v>122</v>
      </c>
      <c r="B65" s="163"/>
      <c r="C65" s="163"/>
      <c r="D65" s="163"/>
      <c r="E65" s="163"/>
      <c r="F65" s="163"/>
      <c r="G65" s="163"/>
      <c r="H65" s="163"/>
      <c r="I65" s="188" t="s">
        <v>51</v>
      </c>
      <c r="J65" s="188"/>
      <c r="K65" s="188"/>
      <c r="L65" s="188"/>
      <c r="M65" s="188"/>
      <c r="N65" s="188"/>
      <c r="O65" s="188" t="s">
        <v>50</v>
      </c>
      <c r="P65" s="188"/>
      <c r="Q65" s="188"/>
      <c r="R65" s="188"/>
      <c r="S65" s="188"/>
      <c r="T65" s="188"/>
      <c r="U65" s="163" t="s">
        <v>49</v>
      </c>
      <c r="V65" s="163"/>
      <c r="W65" s="163"/>
      <c r="X65" s="163"/>
      <c r="Y65" s="163"/>
      <c r="Z65" s="163"/>
    </row>
    <row r="66" spans="2:26" ht="15" customHeight="1">
      <c r="B66" s="163" t="s">
        <v>48</v>
      </c>
      <c r="C66" s="163"/>
      <c r="D66" s="163"/>
      <c r="E66" s="163"/>
      <c r="F66" s="162"/>
      <c r="G66" s="161" t="s">
        <v>47</v>
      </c>
      <c r="H66" s="162"/>
      <c r="I66" s="177"/>
      <c r="J66" s="178"/>
      <c r="K66" s="178"/>
      <c r="L66" s="178"/>
      <c r="M66" s="179"/>
      <c r="N66" s="180"/>
      <c r="O66" s="177"/>
      <c r="P66" s="178"/>
      <c r="Q66" s="178"/>
      <c r="R66" s="178"/>
      <c r="S66" s="179"/>
      <c r="T66" s="180"/>
      <c r="U66" s="185">
        <f>I66+O66</f>
        <v>0</v>
      </c>
      <c r="V66" s="186"/>
      <c r="W66" s="186"/>
      <c r="X66" s="186"/>
      <c r="Y66" s="186"/>
      <c r="Z66" s="186"/>
    </row>
    <row r="67" spans="2:26" ht="15" customHeight="1" thickBot="1">
      <c r="B67" s="163"/>
      <c r="C67" s="163"/>
      <c r="D67" s="163"/>
      <c r="E67" s="163"/>
      <c r="F67" s="162"/>
      <c r="G67" s="161"/>
      <c r="H67" s="162"/>
      <c r="I67" s="181"/>
      <c r="J67" s="182"/>
      <c r="K67" s="182"/>
      <c r="L67" s="182"/>
      <c r="M67" s="183"/>
      <c r="N67" s="184"/>
      <c r="O67" s="181"/>
      <c r="P67" s="182"/>
      <c r="Q67" s="182"/>
      <c r="R67" s="182"/>
      <c r="S67" s="183"/>
      <c r="T67" s="184"/>
      <c r="U67" s="185"/>
      <c r="V67" s="186"/>
      <c r="W67" s="186"/>
      <c r="X67" s="186"/>
      <c r="Y67" s="186"/>
      <c r="Z67" s="186"/>
    </row>
    <row r="68" spans="2:26" ht="15" customHeight="1">
      <c r="B68" s="164" t="s">
        <v>46</v>
      </c>
      <c r="C68" s="163"/>
      <c r="D68" s="163"/>
      <c r="E68" s="163"/>
      <c r="F68" s="162"/>
      <c r="G68" s="161" t="s">
        <v>45</v>
      </c>
      <c r="H68" s="162"/>
      <c r="I68" s="165">
        <f>ROUND(I66*(100-E41)/100,0)</f>
        <v>0</v>
      </c>
      <c r="J68" s="166"/>
      <c r="K68" s="166"/>
      <c r="L68" s="166"/>
      <c r="M68" s="167"/>
      <c r="N68" s="168"/>
      <c r="O68" s="165">
        <f>ROUND(O66*(100-E41)/100,0)</f>
        <v>0</v>
      </c>
      <c r="P68" s="166"/>
      <c r="Q68" s="166"/>
      <c r="R68" s="166"/>
      <c r="S68" s="167"/>
      <c r="T68" s="168"/>
      <c r="U68" s="185">
        <f>I68+O68</f>
        <v>0</v>
      </c>
      <c r="V68" s="186"/>
      <c r="W68" s="186"/>
      <c r="X68" s="186"/>
      <c r="Y68" s="186"/>
      <c r="Z68" s="186"/>
    </row>
    <row r="69" spans="2:26" ht="15" customHeight="1" thickBot="1">
      <c r="B69" s="163"/>
      <c r="C69" s="163"/>
      <c r="D69" s="163"/>
      <c r="E69" s="163"/>
      <c r="F69" s="162"/>
      <c r="G69" s="161"/>
      <c r="H69" s="162"/>
      <c r="I69" s="169"/>
      <c r="J69" s="170"/>
      <c r="K69" s="170"/>
      <c r="L69" s="170"/>
      <c r="M69" s="171"/>
      <c r="N69" s="172"/>
      <c r="O69" s="169"/>
      <c r="P69" s="170"/>
      <c r="Q69" s="170"/>
      <c r="R69" s="170"/>
      <c r="S69" s="171"/>
      <c r="T69" s="172"/>
      <c r="U69" s="185"/>
      <c r="V69" s="186"/>
      <c r="W69" s="186"/>
      <c r="X69" s="186"/>
      <c r="Y69" s="186"/>
      <c r="Z69" s="186"/>
    </row>
    <row r="70" spans="2:26" ht="15" customHeight="1">
      <c r="B70" s="163" t="s">
        <v>44</v>
      </c>
      <c r="C70" s="163"/>
      <c r="D70" s="163"/>
      <c r="E70" s="163"/>
      <c r="F70" s="162"/>
      <c r="G70" s="161" t="s">
        <v>43</v>
      </c>
      <c r="H70" s="162"/>
      <c r="I70" s="165">
        <f>ROUND(I68*E45/100,0)</f>
        <v>0</v>
      </c>
      <c r="J70" s="166"/>
      <c r="K70" s="166"/>
      <c r="L70" s="166"/>
      <c r="M70" s="167"/>
      <c r="N70" s="168"/>
      <c r="O70" s="165">
        <f>ROUND(O68*E45/100,0)</f>
        <v>0</v>
      </c>
      <c r="P70" s="166"/>
      <c r="Q70" s="166"/>
      <c r="R70" s="166"/>
      <c r="S70" s="167"/>
      <c r="T70" s="168"/>
      <c r="U70" s="185">
        <f>I70+O70</f>
        <v>0</v>
      </c>
      <c r="V70" s="186"/>
      <c r="W70" s="186"/>
      <c r="X70" s="186"/>
      <c r="Y70" s="186"/>
      <c r="Z70" s="186"/>
    </row>
    <row r="71" spans="2:26" ht="15" customHeight="1" thickBot="1">
      <c r="B71" s="163"/>
      <c r="C71" s="163"/>
      <c r="D71" s="163"/>
      <c r="E71" s="163"/>
      <c r="F71" s="162"/>
      <c r="G71" s="161"/>
      <c r="H71" s="162"/>
      <c r="I71" s="169"/>
      <c r="J71" s="170"/>
      <c r="K71" s="170"/>
      <c r="L71" s="170"/>
      <c r="M71" s="171"/>
      <c r="N71" s="172"/>
      <c r="O71" s="169"/>
      <c r="P71" s="170"/>
      <c r="Q71" s="170"/>
      <c r="R71" s="170"/>
      <c r="S71" s="171"/>
      <c r="T71" s="172"/>
      <c r="U71" s="185"/>
      <c r="V71" s="186"/>
      <c r="W71" s="186"/>
      <c r="X71" s="186"/>
      <c r="Y71" s="186"/>
      <c r="Z71" s="186"/>
    </row>
    <row r="72" spans="2:26" ht="15" customHeight="1">
      <c r="B72" s="193" t="s">
        <v>42</v>
      </c>
      <c r="C72" s="189"/>
      <c r="D72" s="189"/>
      <c r="E72" s="189"/>
      <c r="F72" s="189" t="s">
        <v>41</v>
      </c>
      <c r="G72" s="189"/>
      <c r="H72" s="190"/>
      <c r="I72" s="187">
        <f>I66-I68</f>
        <v>0</v>
      </c>
      <c r="J72" s="187"/>
      <c r="K72" s="187"/>
      <c r="L72" s="187"/>
      <c r="M72" s="187"/>
      <c r="N72" s="187"/>
      <c r="O72" s="187">
        <f>O66-O68</f>
        <v>0</v>
      </c>
      <c r="P72" s="187"/>
      <c r="Q72" s="187"/>
      <c r="R72" s="187"/>
      <c r="S72" s="187"/>
      <c r="T72" s="187"/>
      <c r="U72" s="186">
        <f>I72+O72</f>
        <v>0</v>
      </c>
      <c r="V72" s="186"/>
      <c r="W72" s="186"/>
      <c r="X72" s="186"/>
      <c r="Y72" s="186"/>
      <c r="Z72" s="186"/>
    </row>
    <row r="73" spans="2:26" ht="15" customHeight="1">
      <c r="B73" s="194"/>
      <c r="C73" s="191"/>
      <c r="D73" s="191"/>
      <c r="E73" s="191"/>
      <c r="F73" s="191"/>
      <c r="G73" s="191"/>
      <c r="H73" s="192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</row>
    <row r="74" ht="7.5" customHeight="1"/>
    <row r="75" ht="36" customHeight="1"/>
    <row r="76" ht="7.5" customHeight="1" thickBot="1"/>
    <row r="77" spans="2:33" ht="30" customHeight="1" thickBot="1">
      <c r="B77" s="44"/>
      <c r="C77" s="43"/>
      <c r="D77" s="43"/>
      <c r="E77" s="42"/>
      <c r="G77" s="176" t="s">
        <v>40</v>
      </c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</row>
    <row r="78" ht="8.25" customHeight="1" thickBot="1"/>
    <row r="79" spans="2:7" ht="30" customHeight="1" thickBot="1">
      <c r="B79" s="41"/>
      <c r="C79" s="40"/>
      <c r="D79" s="40"/>
      <c r="E79" s="39"/>
      <c r="G79" s="35" t="s">
        <v>39</v>
      </c>
    </row>
    <row r="80" ht="30" customHeight="1"/>
    <row r="81" ht="7.5" customHeight="1"/>
    <row r="82" spans="2:7" ht="20.25" customHeight="1">
      <c r="B82" s="37"/>
      <c r="C82" s="37"/>
      <c r="D82" s="37"/>
      <c r="E82" s="37"/>
      <c r="F82" s="37"/>
      <c r="G82" s="37"/>
    </row>
    <row r="83" spans="1:70" s="124" customFormat="1" ht="7.5" customHeight="1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3"/>
      <c r="AI83" s="123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</row>
    <row r="84" spans="1:70" s="124" customFormat="1" ht="14.25">
      <c r="A84" s="125" t="s">
        <v>128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3"/>
      <c r="AI84" s="123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</row>
    <row r="85" spans="1:70" s="124" customFormat="1" ht="7.5" customHeight="1">
      <c r="A85" s="125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3"/>
      <c r="AI85" s="123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</row>
    <row r="86" spans="1:70" s="124" customFormat="1" ht="14.25">
      <c r="A86" s="125" t="s">
        <v>129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3"/>
      <c r="AI86" s="123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</row>
    <row r="87" spans="1:70" s="124" customFormat="1" ht="14.25">
      <c r="A87" s="125" t="s">
        <v>130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3"/>
      <c r="AI87" s="123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</row>
    <row r="88" spans="1:70" s="124" customFormat="1" ht="7.5" customHeight="1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3"/>
      <c r="AI88" s="123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1"/>
    </row>
  </sheetData>
  <sheetProtection password="CC71" sheet="1" selectLockedCells="1"/>
  <protectedRanges>
    <protectedRange sqref="B31:G31" name="範囲1"/>
    <protectedRange sqref="I68 O68" name="範囲2"/>
    <protectedRange sqref="I70 O70" name="範囲2_2"/>
  </protectedRanges>
  <mergeCells count="67">
    <mergeCell ref="B25:E25"/>
    <mergeCell ref="B27:L27"/>
    <mergeCell ref="O70:T71"/>
    <mergeCell ref="A1:B1"/>
    <mergeCell ref="B10:H10"/>
    <mergeCell ref="B12:H12"/>
    <mergeCell ref="B3:L3"/>
    <mergeCell ref="B4:L4"/>
    <mergeCell ref="B6:L6"/>
    <mergeCell ref="B8:L8"/>
    <mergeCell ref="B21:E21"/>
    <mergeCell ref="B23:E23"/>
    <mergeCell ref="I66:N67"/>
    <mergeCell ref="C14:F14"/>
    <mergeCell ref="B19:E19"/>
    <mergeCell ref="I65:N65"/>
    <mergeCell ref="B43:C43"/>
    <mergeCell ref="B47:C47"/>
    <mergeCell ref="B57:I57"/>
    <mergeCell ref="D43:L43"/>
    <mergeCell ref="F72:H73"/>
    <mergeCell ref="B33:W33"/>
    <mergeCell ref="O72:T73"/>
    <mergeCell ref="U72:Z73"/>
    <mergeCell ref="U70:Z71"/>
    <mergeCell ref="B65:H65"/>
    <mergeCell ref="B72:E73"/>
    <mergeCell ref="A55:B55"/>
    <mergeCell ref="B70:F71"/>
    <mergeCell ref="G68:H69"/>
    <mergeCell ref="D47:L47"/>
    <mergeCell ref="G77:AG77"/>
    <mergeCell ref="U65:Z65"/>
    <mergeCell ref="O66:T67"/>
    <mergeCell ref="U66:Z67"/>
    <mergeCell ref="O68:T69"/>
    <mergeCell ref="U68:Z69"/>
    <mergeCell ref="I70:N71"/>
    <mergeCell ref="I72:N73"/>
    <mergeCell ref="O65:T65"/>
    <mergeCell ref="G70:H71"/>
    <mergeCell ref="B66:F67"/>
    <mergeCell ref="B68:F69"/>
    <mergeCell ref="I68:N69"/>
    <mergeCell ref="B53:C53"/>
    <mergeCell ref="D53:L53"/>
    <mergeCell ref="G66:H67"/>
    <mergeCell ref="B45:D45"/>
    <mergeCell ref="E45:F45"/>
    <mergeCell ref="AJ37:AN37"/>
    <mergeCell ref="B49:C49"/>
    <mergeCell ref="D49:L49"/>
    <mergeCell ref="B37:C37"/>
    <mergeCell ref="D37:E37"/>
    <mergeCell ref="B38:C38"/>
    <mergeCell ref="B41:D41"/>
    <mergeCell ref="E41:F41"/>
    <mergeCell ref="B39:C39"/>
    <mergeCell ref="B31:G31"/>
    <mergeCell ref="I31:K31"/>
    <mergeCell ref="A29:B29"/>
    <mergeCell ref="B51:D51"/>
    <mergeCell ref="E51:F51"/>
    <mergeCell ref="D39:E39"/>
    <mergeCell ref="H39:I39"/>
    <mergeCell ref="B35:W35"/>
    <mergeCell ref="J39:K39"/>
  </mergeCells>
  <dataValidations count="5">
    <dataValidation errorStyle="warning" type="custom" allowBlank="1" showInputMessage="1" showErrorMessage="1" error="取引先コードは７桁です。&#10;下記　【いいえ(N)】　を選択し、訂正して下さい。" sqref="C14">
      <formula1>AJ14=7</formula1>
    </dataValidation>
    <dataValidation errorStyle="warning" type="custom" allowBlank="1" showInputMessage="1" showErrorMessage="1" error="注文番号の枝番は　３桁　です。&#10;下記　【 いいえ(N) 】を選択し、訂正して下さい。" sqref="I31">
      <formula1>AK31=3</formula1>
    </dataValidation>
    <dataValidation errorStyle="warning" type="custom" allowBlank="1" showInputMessage="1" showErrorMessage="1" error="注文番号の枝番は　３桁　です。&#10;下記　【 いいえ(N) 】を選択し、訂正して下さい。" sqref="J31:K31">
      <formula1>J32=3</formula1>
    </dataValidation>
    <dataValidation errorStyle="warning" type="custom" allowBlank="1" showInputMessage="1" showErrorMessage="1" error="取引先コードは７桁です。&#10;下記　【いいえ(N)】　を選択し、訂正して下さい。" sqref="D14:F14">
      <formula1>D15=7</formula1>
    </dataValidation>
    <dataValidation errorStyle="warning" type="list" allowBlank="1" showInputMessage="1" showErrorMessage="1" error="AまたはSを選択入力して下さい。&#10;下記　【 ｷｬﾝｾﾙ 】　を選択し、訂正して下さい。" sqref="B14">
      <formula1>$AJ$15:$AJ$16</formula1>
    </dataValidation>
  </dataValidations>
  <printOptions/>
  <pageMargins left="0.8661417322834646" right="0.8661417322834646" top="0.984251968503937" bottom="0.984251968503937" header="0.984251968503937" footer="0.984251968503937"/>
  <pageSetup fitToHeight="1" fitToWidth="1"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E108"/>
  <sheetViews>
    <sheetView zoomScalePageLayoutView="0" workbookViewId="0" topLeftCell="A1">
      <selection activeCell="A1" sqref="A1"/>
    </sheetView>
  </sheetViews>
  <sheetFormatPr defaultColWidth="5.125" defaultRowHeight="18.75" customHeight="1"/>
  <cols>
    <col min="1" max="1" width="1.37890625" style="1" customWidth="1"/>
    <col min="2" max="2" width="1.625" style="1" customWidth="1"/>
    <col min="3" max="3" width="9.375" style="2" customWidth="1"/>
    <col min="4" max="4" width="2.25390625" style="1" customWidth="1"/>
    <col min="5" max="5" width="2.625" style="1" customWidth="1"/>
    <col min="6" max="7" width="4.625" style="1" customWidth="1"/>
    <col min="8" max="8" width="2.50390625" style="1" customWidth="1"/>
    <col min="9" max="9" width="2.625" style="1" customWidth="1"/>
    <col min="10" max="10" width="4.625" style="1" customWidth="1"/>
    <col min="11" max="13" width="1.625" style="1" customWidth="1"/>
    <col min="14" max="14" width="3.625" style="1" customWidth="1"/>
    <col min="15" max="15" width="4.375" style="1" customWidth="1"/>
    <col min="16" max="16" width="1.625" style="1" customWidth="1"/>
    <col min="17" max="17" width="2.625" style="1" customWidth="1"/>
    <col min="18" max="20" width="3.625" style="1" customWidth="1"/>
    <col min="21" max="21" width="6.625" style="1" customWidth="1"/>
    <col min="22" max="22" width="3.50390625" style="1" customWidth="1"/>
    <col min="23" max="30" width="2.625" style="1" customWidth="1"/>
    <col min="31" max="31" width="3.875" style="1" customWidth="1"/>
    <col min="32" max="32" width="2.75390625" style="1" customWidth="1"/>
    <col min="33" max="34" width="5.125" style="1" customWidth="1"/>
    <col min="35" max="44" width="2.875" style="1" customWidth="1"/>
    <col min="45" max="45" width="4.00390625" style="1" customWidth="1"/>
    <col min="46" max="16384" width="5.125" style="1" customWidth="1"/>
  </cols>
  <sheetData>
    <row r="2" spans="3:45" ht="26.25" customHeight="1" thickBot="1">
      <c r="C2" s="240" t="s">
        <v>0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15"/>
      <c r="R2" s="323" t="s">
        <v>36</v>
      </c>
      <c r="S2" s="323"/>
      <c r="T2" s="323"/>
      <c r="U2" s="323"/>
      <c r="V2" s="323"/>
      <c r="W2" s="11"/>
      <c r="X2" s="307" t="s">
        <v>37</v>
      </c>
      <c r="Y2" s="307"/>
      <c r="Z2" s="307"/>
      <c r="AA2" s="307"/>
      <c r="AB2" s="307"/>
      <c r="AC2" s="307"/>
      <c r="AD2" s="307"/>
      <c r="AE2" s="11"/>
      <c r="AF2" s="6" t="s">
        <v>25</v>
      </c>
      <c r="AG2" s="7"/>
      <c r="AH2" s="282">
        <f>IF('入力シート'!B3="","",'入力シート'!B3)</f>
      </c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3"/>
    </row>
    <row r="3" spans="21:45" ht="18.75" customHeight="1" thickBot="1">
      <c r="U3" s="11"/>
      <c r="V3" s="11"/>
      <c r="W3" s="324" t="str">
        <f>IF('入力シート'!B57="","　　　年　　　月　　　日",'入力シート'!B57)</f>
        <v>　　　年　　　月　　　日</v>
      </c>
      <c r="X3" s="324"/>
      <c r="Y3" s="324"/>
      <c r="Z3" s="324"/>
      <c r="AA3" s="324"/>
      <c r="AB3" s="324"/>
      <c r="AC3" s="324"/>
      <c r="AD3" s="324"/>
      <c r="AE3" s="11"/>
      <c r="AF3" s="16"/>
      <c r="AG3" s="14"/>
      <c r="AH3" s="284">
        <f>IF('入力シート'!B4="","",'入力シート'!B4)</f>
      </c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5"/>
    </row>
    <row r="4" spans="2:45" ht="6" customHeight="1" thickBot="1">
      <c r="B4" s="17"/>
      <c r="C4" s="241" t="s">
        <v>1</v>
      </c>
      <c r="D4" s="18"/>
      <c r="E4" s="19"/>
      <c r="F4" s="244">
        <f>MID('入力シート'!$B31,1,1)</f>
      </c>
      <c r="G4" s="273">
        <f>MID('入力シート'!$B31,2,1)</f>
      </c>
      <c r="H4" s="250">
        <f>MID('入力シート'!$B31,3,1)</f>
      </c>
      <c r="I4" s="251"/>
      <c r="J4" s="273">
        <f>MID('入力シート'!$B31,4,1)</f>
      </c>
      <c r="K4" s="250">
        <f>MID('入力シート'!$B31,5,1)</f>
      </c>
      <c r="L4" s="276"/>
      <c r="M4" s="277"/>
      <c r="N4" s="308">
        <f>IF('入力シート'!B31="","","-")</f>
      </c>
      <c r="O4" s="311">
        <f>MID('入力シート'!$I31,1,1)</f>
      </c>
      <c r="P4" s="314">
        <f>MID('入力シート'!$I31,2,1)</f>
      </c>
      <c r="Q4" s="315"/>
      <c r="R4" s="320">
        <f>MID('入力シート'!$I31,3,1)</f>
      </c>
      <c r="S4" s="2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6"/>
      <c r="AG4" s="14"/>
      <c r="AH4" s="291">
        <f>IF('入力シート'!B6="","",'入力シート'!B6)</f>
      </c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2"/>
    </row>
    <row r="5" spans="2:45" ht="15" customHeight="1">
      <c r="B5" s="20"/>
      <c r="C5" s="242"/>
      <c r="D5" s="11"/>
      <c r="E5" s="13"/>
      <c r="F5" s="245"/>
      <c r="G5" s="274"/>
      <c r="H5" s="252"/>
      <c r="I5" s="253"/>
      <c r="J5" s="274"/>
      <c r="K5" s="252"/>
      <c r="L5" s="278"/>
      <c r="M5" s="279"/>
      <c r="N5" s="309"/>
      <c r="O5" s="312"/>
      <c r="P5" s="316"/>
      <c r="Q5" s="317"/>
      <c r="R5" s="321"/>
      <c r="S5" s="20"/>
      <c r="T5" s="11"/>
      <c r="U5" s="11"/>
      <c r="V5" s="11"/>
      <c r="W5" s="295" t="s">
        <v>23</v>
      </c>
      <c r="X5" s="296"/>
      <c r="Y5" s="296"/>
      <c r="Z5" s="296"/>
      <c r="AA5" s="296"/>
      <c r="AB5" s="296"/>
      <c r="AC5" s="296"/>
      <c r="AD5" s="297"/>
      <c r="AE5" s="11"/>
      <c r="AF5" s="16" t="s">
        <v>24</v>
      </c>
      <c r="AG5" s="14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2"/>
    </row>
    <row r="6" spans="2:45" ht="6" customHeight="1" thickBot="1">
      <c r="B6" s="21"/>
      <c r="C6" s="243"/>
      <c r="D6" s="9"/>
      <c r="E6" s="10"/>
      <c r="F6" s="246"/>
      <c r="G6" s="275"/>
      <c r="H6" s="254"/>
      <c r="I6" s="255"/>
      <c r="J6" s="275"/>
      <c r="K6" s="254"/>
      <c r="L6" s="280"/>
      <c r="M6" s="281"/>
      <c r="N6" s="310"/>
      <c r="O6" s="313"/>
      <c r="P6" s="318"/>
      <c r="Q6" s="319"/>
      <c r="R6" s="322"/>
      <c r="S6" s="28"/>
      <c r="T6" s="29"/>
      <c r="U6" s="29"/>
      <c r="V6" s="11"/>
      <c r="W6" s="298">
        <f>IF('入力シート'!B14="","",'入力シート'!B14)</f>
      </c>
      <c r="X6" s="298">
        <f>MID('入力シート'!$C14,1,1)</f>
      </c>
      <c r="Y6" s="293">
        <f>MID('入力シート'!$C14,2,1)</f>
      </c>
      <c r="Z6" s="293">
        <f>MID('入力シート'!$C14,3,1)</f>
      </c>
      <c r="AA6" s="293">
        <f>MID('入力シート'!$C14,4,1)</f>
      </c>
      <c r="AB6" s="293">
        <f>MID('入力シート'!$C14,5,1)</f>
      </c>
      <c r="AC6" s="293">
        <f>MID('入力シート'!$C14,6,1)</f>
      </c>
      <c r="AD6" s="300">
        <f>MID('入力シート'!$C14,7,1)</f>
      </c>
      <c r="AE6" s="11"/>
      <c r="AF6" s="12"/>
      <c r="AG6" s="1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2"/>
    </row>
    <row r="7" spans="2:45" ht="15" customHeight="1">
      <c r="B7" s="22"/>
      <c r="C7" s="256" t="s">
        <v>13</v>
      </c>
      <c r="D7" s="7"/>
      <c r="E7" s="7"/>
      <c r="F7" s="257">
        <f>IF('入力シート'!B33="","",'入力シート'!B33)</f>
      </c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9"/>
      <c r="V7" s="11"/>
      <c r="W7" s="298"/>
      <c r="X7" s="298"/>
      <c r="Y7" s="293"/>
      <c r="Z7" s="293"/>
      <c r="AA7" s="293"/>
      <c r="AB7" s="293"/>
      <c r="AC7" s="293"/>
      <c r="AD7" s="300"/>
      <c r="AE7" s="11"/>
      <c r="AF7" s="288" t="s">
        <v>26</v>
      </c>
      <c r="AG7" s="289"/>
      <c r="AH7" s="284">
        <f>IF('入力シート'!B8="","",'入力シート'!B8)</f>
      </c>
      <c r="AI7" s="284"/>
      <c r="AJ7" s="284"/>
      <c r="AK7" s="284"/>
      <c r="AL7" s="284"/>
      <c r="AM7" s="284"/>
      <c r="AN7" s="284"/>
      <c r="AO7" s="284"/>
      <c r="AP7" s="284"/>
      <c r="AQ7" s="284"/>
      <c r="AR7" s="242" t="s">
        <v>38</v>
      </c>
      <c r="AS7" s="290"/>
    </row>
    <row r="8" spans="2:45" ht="6" customHeight="1">
      <c r="B8" s="20"/>
      <c r="C8" s="242"/>
      <c r="D8" s="11"/>
      <c r="E8" s="11"/>
      <c r="F8" s="257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9"/>
      <c r="V8" s="11"/>
      <c r="W8" s="298"/>
      <c r="X8" s="298"/>
      <c r="Y8" s="293"/>
      <c r="Z8" s="293"/>
      <c r="AA8" s="293"/>
      <c r="AB8" s="293"/>
      <c r="AC8" s="293"/>
      <c r="AD8" s="300"/>
      <c r="AE8" s="11"/>
      <c r="AF8" s="288"/>
      <c r="AG8" s="289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42"/>
      <c r="AS8" s="290"/>
    </row>
    <row r="9" spans="2:45" ht="6" customHeight="1" thickBot="1">
      <c r="B9" s="21"/>
      <c r="C9" s="243"/>
      <c r="D9" s="9"/>
      <c r="E9" s="9"/>
      <c r="F9" s="260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2"/>
      <c r="V9" s="11"/>
      <c r="W9" s="299"/>
      <c r="X9" s="299"/>
      <c r="Y9" s="294"/>
      <c r="Z9" s="294"/>
      <c r="AA9" s="294"/>
      <c r="AB9" s="294"/>
      <c r="AC9" s="294"/>
      <c r="AD9" s="301"/>
      <c r="AE9" s="11"/>
      <c r="AF9" s="288"/>
      <c r="AG9" s="289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42"/>
      <c r="AS9" s="290"/>
    </row>
    <row r="10" spans="2:45" ht="27" customHeight="1">
      <c r="B10" s="23"/>
      <c r="C10" s="4" t="s">
        <v>5</v>
      </c>
      <c r="D10" s="5"/>
      <c r="E10" s="3"/>
      <c r="F10" s="325">
        <f>IF('入力シート'!B35="","",'入力シート'!B35)</f>
      </c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7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86">
        <f>IF('入力シート'!B10="","","ＴＥＬ:")</f>
      </c>
      <c r="AG10" s="243"/>
      <c r="AH10" s="243">
        <f>IF('入力シート'!B10="","",'入力シート'!B10)</f>
      </c>
      <c r="AI10" s="243"/>
      <c r="AJ10" s="243"/>
      <c r="AK10" s="243"/>
      <c r="AL10" s="243">
        <f>IF('入力シート'!B10="","","FAX:")</f>
      </c>
      <c r="AM10" s="243"/>
      <c r="AN10" s="243">
        <f>IF('入力シート'!B12="","",'入力シート'!B12)</f>
      </c>
      <c r="AO10" s="243"/>
      <c r="AP10" s="243"/>
      <c r="AQ10" s="243"/>
      <c r="AR10" s="243"/>
      <c r="AS10" s="287"/>
    </row>
    <row r="11" spans="2:45" ht="27" customHeight="1" thickBot="1">
      <c r="B11" s="24"/>
      <c r="C11" s="25" t="s">
        <v>6</v>
      </c>
      <c r="D11" s="26"/>
      <c r="E11" s="27"/>
      <c r="F11" s="302" t="str">
        <f>IF('入力シート'!AU41="","",'入力シート'!AU41)</f>
        <v>  </v>
      </c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4"/>
      <c r="W11" s="89"/>
      <c r="X11" s="89"/>
      <c r="Y11" s="89"/>
      <c r="Z11" s="89"/>
      <c r="AA11" s="89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</row>
    <row r="12" spans="23:45" ht="18.75" customHeight="1" thickBot="1" thickTop="1">
      <c r="W12" s="90"/>
      <c r="X12" s="90"/>
      <c r="Y12" s="90"/>
      <c r="Z12" s="90"/>
      <c r="AA12" s="90"/>
      <c r="AC12" s="359" t="s">
        <v>33</v>
      </c>
      <c r="AD12" s="360"/>
      <c r="AE12" s="360"/>
      <c r="AF12" s="360"/>
      <c r="AG12" s="360"/>
      <c r="AH12" s="383"/>
      <c r="AI12" s="367">
        <f>IF('入力シート'!O66="","",'入力シート'!O68+'入力シート'!O70)</f>
      </c>
      <c r="AJ12" s="367"/>
      <c r="AK12" s="367"/>
      <c r="AL12" s="367"/>
      <c r="AM12" s="367"/>
      <c r="AN12" s="367"/>
      <c r="AO12" s="367"/>
      <c r="AP12" s="367"/>
      <c r="AQ12" s="367"/>
      <c r="AR12" s="367"/>
      <c r="AS12" s="368"/>
    </row>
    <row r="13" spans="2:45" ht="16.5" customHeight="1" thickBot="1">
      <c r="B13" s="353" t="s">
        <v>2</v>
      </c>
      <c r="C13" s="241"/>
      <c r="D13" s="241"/>
      <c r="E13" s="241"/>
      <c r="F13" s="241"/>
      <c r="G13" s="241"/>
      <c r="H13" s="241"/>
      <c r="I13" s="241"/>
      <c r="J13" s="345"/>
      <c r="L13" s="353" t="s">
        <v>14</v>
      </c>
      <c r="M13" s="241"/>
      <c r="N13" s="241"/>
      <c r="O13" s="241"/>
      <c r="P13" s="241"/>
      <c r="Q13" s="241"/>
      <c r="R13" s="241"/>
      <c r="S13" s="241"/>
      <c r="T13" s="241"/>
      <c r="U13" s="345"/>
      <c r="W13" s="90"/>
      <c r="X13" s="90"/>
      <c r="Y13" s="90"/>
      <c r="Z13" s="90"/>
      <c r="AA13" s="90"/>
      <c r="AC13" s="361"/>
      <c r="AD13" s="362"/>
      <c r="AE13" s="362"/>
      <c r="AF13" s="362"/>
      <c r="AG13" s="362"/>
      <c r="AH13" s="384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1"/>
    </row>
    <row r="14" spans="2:46" ht="16.5" customHeight="1" thickBot="1" thickTop="1">
      <c r="B14" s="379"/>
      <c r="C14" s="380"/>
      <c r="D14" s="380"/>
      <c r="E14" s="380"/>
      <c r="F14" s="380"/>
      <c r="G14" s="380"/>
      <c r="H14" s="380"/>
      <c r="I14" s="380"/>
      <c r="J14" s="381"/>
      <c r="K14" s="115"/>
      <c r="L14" s="379"/>
      <c r="M14" s="380"/>
      <c r="N14" s="380"/>
      <c r="O14" s="380"/>
      <c r="P14" s="380"/>
      <c r="Q14" s="380"/>
      <c r="R14" s="380"/>
      <c r="S14" s="380"/>
      <c r="T14" s="380"/>
      <c r="U14" s="381"/>
      <c r="W14" s="77"/>
      <c r="X14" s="77"/>
      <c r="Y14" s="77"/>
      <c r="Z14" s="77"/>
      <c r="AA14" s="77"/>
      <c r="AC14" s="107"/>
      <c r="AD14" s="107"/>
      <c r="AE14" s="107"/>
      <c r="AF14" s="107"/>
      <c r="AG14" s="107"/>
      <c r="AH14" s="107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11"/>
    </row>
    <row r="15" spans="2:46" ht="6" customHeight="1" thickTop="1">
      <c r="B15" s="88"/>
      <c r="C15" s="228" t="s">
        <v>4</v>
      </c>
      <c r="D15" s="87"/>
      <c r="E15" s="220">
        <f>IF('入力シート'!D43="","",'請負請求書'!Q20/1.08)</f>
      </c>
      <c r="F15" s="221"/>
      <c r="G15" s="221"/>
      <c r="H15" s="221"/>
      <c r="I15" s="221"/>
      <c r="J15" s="222"/>
      <c r="K15" s="115"/>
      <c r="L15" s="88"/>
      <c r="M15" s="228" t="s">
        <v>15</v>
      </c>
      <c r="N15" s="228"/>
      <c r="O15" s="228"/>
      <c r="P15" s="87"/>
      <c r="Q15" s="220">
        <f>IF('入力シート'!D43="","",'入力シート'!D47)</f>
      </c>
      <c r="R15" s="221"/>
      <c r="S15" s="221"/>
      <c r="T15" s="221"/>
      <c r="U15" s="222"/>
      <c r="W15" s="77"/>
      <c r="X15" s="77"/>
      <c r="Y15" s="77"/>
      <c r="Z15" s="77"/>
      <c r="AA15" s="77"/>
      <c r="AC15" s="110"/>
      <c r="AD15" s="110"/>
      <c r="AE15" s="110"/>
      <c r="AF15" s="110"/>
      <c r="AG15" s="110"/>
      <c r="AH15" s="382" t="s">
        <v>34</v>
      </c>
      <c r="AI15" s="382"/>
      <c r="AJ15" s="382"/>
      <c r="AK15" s="382"/>
      <c r="AL15" s="111"/>
      <c r="AM15" s="111"/>
      <c r="AN15" s="111"/>
      <c r="AO15" s="111"/>
      <c r="AP15" s="111"/>
      <c r="AQ15" s="111"/>
      <c r="AR15" s="111"/>
      <c r="AS15" s="111"/>
      <c r="AT15" s="11"/>
    </row>
    <row r="16" spans="2:45" ht="12.75" customHeight="1">
      <c r="B16" s="83"/>
      <c r="C16" s="229"/>
      <c r="D16" s="33"/>
      <c r="E16" s="231"/>
      <c r="F16" s="232"/>
      <c r="G16" s="232"/>
      <c r="H16" s="232"/>
      <c r="I16" s="232"/>
      <c r="J16" s="233"/>
      <c r="L16" s="83"/>
      <c r="M16" s="229"/>
      <c r="N16" s="229"/>
      <c r="O16" s="229"/>
      <c r="P16" s="33"/>
      <c r="Q16" s="231"/>
      <c r="R16" s="232"/>
      <c r="S16" s="232"/>
      <c r="T16" s="232"/>
      <c r="U16" s="233"/>
      <c r="W16" s="77"/>
      <c r="X16" s="77"/>
      <c r="Y16" s="77"/>
      <c r="Z16" s="77"/>
      <c r="AA16" s="77"/>
      <c r="AB16" s="13"/>
      <c r="AC16" s="84"/>
      <c r="AD16" s="84"/>
      <c r="AE16" s="84"/>
      <c r="AF16" s="84"/>
      <c r="AG16" s="84"/>
      <c r="AH16" s="382"/>
      <c r="AI16" s="382"/>
      <c r="AJ16" s="382"/>
      <c r="AK16" s="382"/>
      <c r="AL16" s="85"/>
      <c r="AM16" s="85"/>
      <c r="AN16" s="85"/>
      <c r="AO16" s="85"/>
      <c r="AP16" s="85"/>
      <c r="AQ16" s="85"/>
      <c r="AR16" s="85"/>
      <c r="AS16" s="109"/>
    </row>
    <row r="17" spans="2:48" ht="15.75" customHeight="1">
      <c r="B17" s="21"/>
      <c r="C17" s="230"/>
      <c r="D17" s="9"/>
      <c r="E17" s="223"/>
      <c r="F17" s="224"/>
      <c r="G17" s="224"/>
      <c r="H17" s="224"/>
      <c r="I17" s="224"/>
      <c r="J17" s="225"/>
      <c r="L17" s="21"/>
      <c r="M17" s="230"/>
      <c r="N17" s="230"/>
      <c r="O17" s="230"/>
      <c r="P17" s="9"/>
      <c r="Q17" s="223"/>
      <c r="R17" s="224"/>
      <c r="S17" s="224"/>
      <c r="T17" s="224"/>
      <c r="U17" s="225"/>
      <c r="AB17" s="13"/>
      <c r="AC17" s="112" t="s">
        <v>29</v>
      </c>
      <c r="AD17" s="97" t="s">
        <v>35</v>
      </c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11"/>
      <c r="AS17" s="13"/>
      <c r="AU17"/>
      <c r="AV17"/>
    </row>
    <row r="18" spans="2:48" ht="15.75" customHeight="1">
      <c r="B18" s="20"/>
      <c r="C18" s="226" t="s">
        <v>8</v>
      </c>
      <c r="D18" s="13"/>
      <c r="E18" s="234">
        <f>IF('入力シート'!O66="","",'入力シート'!I66)</f>
      </c>
      <c r="F18" s="235"/>
      <c r="G18" s="235"/>
      <c r="H18" s="235"/>
      <c r="I18" s="235"/>
      <c r="J18" s="236"/>
      <c r="K18" s="11"/>
      <c r="L18" s="20"/>
      <c r="M18" s="226" t="s">
        <v>17</v>
      </c>
      <c r="N18" s="226"/>
      <c r="O18" s="226"/>
      <c r="P18" s="13"/>
      <c r="Q18" s="234">
        <f>IF('入力シート'!D49="","",'入力シート'!D53)</f>
        <v>0</v>
      </c>
      <c r="R18" s="235"/>
      <c r="S18" s="235"/>
      <c r="T18" s="235"/>
      <c r="U18" s="236"/>
      <c r="AB18" s="13"/>
      <c r="AC18" s="98"/>
      <c r="AD18" s="97" t="s">
        <v>123</v>
      </c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11"/>
      <c r="AS18" s="13"/>
      <c r="AU18"/>
      <c r="AV18"/>
    </row>
    <row r="19" spans="2:48" ht="15.75" customHeight="1">
      <c r="B19" s="21"/>
      <c r="C19" s="227"/>
      <c r="D19" s="10"/>
      <c r="E19" s="223"/>
      <c r="F19" s="224"/>
      <c r="G19" s="224"/>
      <c r="H19" s="224"/>
      <c r="I19" s="224"/>
      <c r="J19" s="225"/>
      <c r="L19" s="21"/>
      <c r="M19" s="227"/>
      <c r="N19" s="227"/>
      <c r="O19" s="227"/>
      <c r="P19" s="10"/>
      <c r="Q19" s="223"/>
      <c r="R19" s="224"/>
      <c r="S19" s="224"/>
      <c r="T19" s="224"/>
      <c r="U19" s="225"/>
      <c r="AB19" s="13"/>
      <c r="AC19" s="112" t="s">
        <v>30</v>
      </c>
      <c r="AD19" s="98" t="s">
        <v>31</v>
      </c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7"/>
      <c r="AR19" s="91"/>
      <c r="AS19" s="92"/>
      <c r="AU19"/>
      <c r="AV19"/>
    </row>
    <row r="20" spans="2:48" ht="15.75" customHeight="1">
      <c r="B20" s="22"/>
      <c r="C20" s="226" t="s">
        <v>9</v>
      </c>
      <c r="D20" s="8"/>
      <c r="E20" s="234">
        <f>IF('入力シート'!O66="","",'入力シート'!O66)</f>
      </c>
      <c r="F20" s="235"/>
      <c r="G20" s="235"/>
      <c r="H20" s="235"/>
      <c r="I20" s="235"/>
      <c r="J20" s="236"/>
      <c r="L20" s="22"/>
      <c r="M20" s="226" t="s">
        <v>18</v>
      </c>
      <c r="N20" s="226"/>
      <c r="O20" s="226"/>
      <c r="P20" s="8"/>
      <c r="Q20" s="234">
        <f>IF(COUNT(Q15),SUM(Q15:U19),"")</f>
      </c>
      <c r="R20" s="235"/>
      <c r="S20" s="235"/>
      <c r="T20" s="235"/>
      <c r="U20" s="236"/>
      <c r="AB20" s="13"/>
      <c r="AC20" s="112" t="s">
        <v>112</v>
      </c>
      <c r="AD20" s="98" t="s">
        <v>32</v>
      </c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1"/>
      <c r="AS20" s="92"/>
      <c r="AU20"/>
      <c r="AV20"/>
    </row>
    <row r="21" spans="2:48" ht="15.75" customHeight="1">
      <c r="B21" s="21"/>
      <c r="C21" s="227"/>
      <c r="D21" s="10"/>
      <c r="E21" s="223"/>
      <c r="F21" s="224"/>
      <c r="G21" s="224"/>
      <c r="H21" s="224"/>
      <c r="I21" s="224"/>
      <c r="J21" s="225"/>
      <c r="L21" s="21"/>
      <c r="M21" s="227"/>
      <c r="N21" s="227"/>
      <c r="O21" s="227"/>
      <c r="P21" s="10"/>
      <c r="Q21" s="223"/>
      <c r="R21" s="224"/>
      <c r="S21" s="224"/>
      <c r="T21" s="224"/>
      <c r="U21" s="225"/>
      <c r="AB21" s="13"/>
      <c r="AC21" s="99" t="s">
        <v>113</v>
      </c>
      <c r="AD21" s="98" t="s">
        <v>111</v>
      </c>
      <c r="AE21" s="100"/>
      <c r="AF21" s="97"/>
      <c r="AG21" s="97"/>
      <c r="AH21" s="97"/>
      <c r="AI21" s="97"/>
      <c r="AJ21" s="97"/>
      <c r="AK21" s="97"/>
      <c r="AL21" s="97"/>
      <c r="AM21" s="98"/>
      <c r="AN21" s="98"/>
      <c r="AO21" s="98"/>
      <c r="AP21" s="97"/>
      <c r="AQ21" s="98"/>
      <c r="AR21" s="93"/>
      <c r="AS21" s="92"/>
      <c r="AU21"/>
      <c r="AV21"/>
    </row>
    <row r="22" spans="2:48" ht="15.75" customHeight="1">
      <c r="B22" s="22"/>
      <c r="C22" s="226" t="s">
        <v>10</v>
      </c>
      <c r="D22" s="8"/>
      <c r="E22" s="234">
        <f>IF('入力シート'!O66="","",'入力シート'!U66)</f>
      </c>
      <c r="F22" s="235"/>
      <c r="G22" s="235"/>
      <c r="H22" s="235"/>
      <c r="I22" s="235"/>
      <c r="J22" s="236"/>
      <c r="L22" s="22"/>
      <c r="M22" s="226" t="s">
        <v>19</v>
      </c>
      <c r="N22" s="226"/>
      <c r="O22" s="226"/>
      <c r="P22" s="8"/>
      <c r="Q22" s="234">
        <f>IF('入力シート'!O66="","",ROUND('入力シート'!I68*1.08,0))</f>
      </c>
      <c r="R22" s="305"/>
      <c r="S22" s="305"/>
      <c r="T22" s="305"/>
      <c r="U22" s="306"/>
      <c r="AB22" s="13"/>
      <c r="AC22" s="99"/>
      <c r="AD22" s="98" t="s">
        <v>86</v>
      </c>
      <c r="AE22" s="100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7"/>
      <c r="AQ22" s="97"/>
      <c r="AR22" s="93"/>
      <c r="AS22" s="92"/>
      <c r="AU22"/>
      <c r="AV22"/>
    </row>
    <row r="23" spans="2:48" ht="15.75" customHeight="1" thickBot="1">
      <c r="B23" s="21"/>
      <c r="C23" s="227"/>
      <c r="D23" s="10"/>
      <c r="E23" s="223"/>
      <c r="F23" s="224"/>
      <c r="G23" s="224"/>
      <c r="H23" s="224"/>
      <c r="I23" s="224"/>
      <c r="J23" s="225"/>
      <c r="L23" s="20"/>
      <c r="M23" s="270"/>
      <c r="N23" s="270"/>
      <c r="O23" s="270"/>
      <c r="P23" s="13"/>
      <c r="Q23" s="266"/>
      <c r="R23" s="267"/>
      <c r="S23" s="267"/>
      <c r="T23" s="267"/>
      <c r="U23" s="268"/>
      <c r="AB23" s="13"/>
      <c r="AC23" s="99"/>
      <c r="AD23" s="98" t="s">
        <v>87</v>
      </c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97"/>
      <c r="AR23" s="91"/>
      <c r="AS23" s="94"/>
      <c r="AU23"/>
      <c r="AV23"/>
    </row>
    <row r="24" spans="2:48" ht="15.75" customHeight="1">
      <c r="B24" s="22"/>
      <c r="C24" s="226" t="s">
        <v>7</v>
      </c>
      <c r="D24" s="8"/>
      <c r="E24" s="234">
        <f>IF('入力シート'!O66="","",'入力シート'!I72)</f>
      </c>
      <c r="F24" s="235"/>
      <c r="G24" s="235"/>
      <c r="H24" s="235"/>
      <c r="I24" s="235"/>
      <c r="J24" s="236"/>
      <c r="L24" s="17"/>
      <c r="M24" s="328" t="s">
        <v>20</v>
      </c>
      <c r="N24" s="328"/>
      <c r="O24" s="328"/>
      <c r="P24" s="19"/>
      <c r="Q24" s="263">
        <f>IF('入力シート'!O66="","",'入力シート'!O68+'入力シート'!O70)</f>
      </c>
      <c r="R24" s="264"/>
      <c r="S24" s="264"/>
      <c r="T24" s="264"/>
      <c r="U24" s="265"/>
      <c r="AB24" s="13"/>
      <c r="AC24" s="112" t="s">
        <v>114</v>
      </c>
      <c r="AD24" s="97" t="s">
        <v>124</v>
      </c>
      <c r="AE24" s="97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91"/>
      <c r="AS24" s="94"/>
      <c r="AU24"/>
      <c r="AV24"/>
    </row>
    <row r="25" spans="2:48" ht="15.75" customHeight="1" thickBot="1">
      <c r="B25" s="21"/>
      <c r="C25" s="227"/>
      <c r="D25" s="10"/>
      <c r="E25" s="223"/>
      <c r="F25" s="224"/>
      <c r="G25" s="224"/>
      <c r="H25" s="224"/>
      <c r="I25" s="224"/>
      <c r="J25" s="225"/>
      <c r="L25" s="28"/>
      <c r="M25" s="269"/>
      <c r="N25" s="269"/>
      <c r="O25" s="269"/>
      <c r="P25" s="31"/>
      <c r="Q25" s="266"/>
      <c r="R25" s="267"/>
      <c r="S25" s="267"/>
      <c r="T25" s="267"/>
      <c r="U25" s="268"/>
      <c r="AB25" s="13"/>
      <c r="AC25" s="112" t="s">
        <v>85</v>
      </c>
      <c r="AD25" s="97" t="s">
        <v>125</v>
      </c>
      <c r="AE25" s="97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95"/>
      <c r="AS25" s="92"/>
      <c r="AU25"/>
      <c r="AV25"/>
    </row>
    <row r="26" spans="2:48" ht="15.75" customHeight="1">
      <c r="B26" s="22"/>
      <c r="C26" s="226" t="s">
        <v>11</v>
      </c>
      <c r="D26" s="8"/>
      <c r="E26" s="234">
        <f>IF('入力シート'!O66="","",'入力シート'!O72)</f>
      </c>
      <c r="F26" s="235"/>
      <c r="G26" s="235"/>
      <c r="H26" s="235"/>
      <c r="I26" s="235"/>
      <c r="J26" s="236"/>
      <c r="L26" s="20"/>
      <c r="M26" s="270" t="s">
        <v>21</v>
      </c>
      <c r="N26" s="270"/>
      <c r="O26" s="270"/>
      <c r="P26" s="13"/>
      <c r="Q26" s="329">
        <f>IF('入力シート'!O66="","",Q22+Q24)</f>
      </c>
      <c r="R26" s="264"/>
      <c r="S26" s="264"/>
      <c r="T26" s="264"/>
      <c r="U26" s="265"/>
      <c r="AB26" s="13"/>
      <c r="AC26" s="101"/>
      <c r="AD26" s="102" t="s">
        <v>88</v>
      </c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3"/>
      <c r="AR26" s="106"/>
      <c r="AS26" s="96"/>
      <c r="AU26"/>
      <c r="AV26"/>
    </row>
    <row r="27" spans="2:45" ht="15.75" customHeight="1">
      <c r="B27" s="21"/>
      <c r="C27" s="227"/>
      <c r="D27" s="10"/>
      <c r="E27" s="223"/>
      <c r="F27" s="224"/>
      <c r="G27" s="224"/>
      <c r="H27" s="224"/>
      <c r="I27" s="224"/>
      <c r="J27" s="225"/>
      <c r="L27" s="21"/>
      <c r="M27" s="227"/>
      <c r="N27" s="227"/>
      <c r="O27" s="227"/>
      <c r="P27" s="10"/>
      <c r="Q27" s="330"/>
      <c r="R27" s="331"/>
      <c r="S27" s="331"/>
      <c r="T27" s="331"/>
      <c r="U27" s="332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2:45" ht="15.75" customHeight="1">
      <c r="B28" s="22"/>
      <c r="C28" s="226" t="s">
        <v>12</v>
      </c>
      <c r="D28" s="8"/>
      <c r="E28" s="234">
        <f>IF('入力シート'!O66="","",'入力シート'!U72)</f>
      </c>
      <c r="F28" s="235"/>
      <c r="G28" s="235"/>
      <c r="H28" s="235"/>
      <c r="I28" s="235"/>
      <c r="J28" s="236"/>
      <c r="L28" s="22"/>
      <c r="M28" s="226" t="s">
        <v>16</v>
      </c>
      <c r="N28" s="226"/>
      <c r="O28" s="226"/>
      <c r="P28" s="8"/>
      <c r="Q28" s="234">
        <f>IF('入力シート'!O66="","",Q20-Q26)</f>
      </c>
      <c r="R28" s="235"/>
      <c r="S28" s="235"/>
      <c r="T28" s="235"/>
      <c r="U28" s="236"/>
      <c r="AB28" s="11"/>
      <c r="AC28" s="365" t="s">
        <v>105</v>
      </c>
      <c r="AD28" s="365"/>
      <c r="AE28" s="365"/>
      <c r="AF28" s="365"/>
      <c r="AG28" s="365"/>
      <c r="AH28" s="365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95"/>
    </row>
    <row r="29" spans="2:45" ht="15.75" customHeight="1" thickBot="1">
      <c r="B29" s="28"/>
      <c r="C29" s="269"/>
      <c r="D29" s="31"/>
      <c r="E29" s="237"/>
      <c r="F29" s="238"/>
      <c r="G29" s="238"/>
      <c r="H29" s="238"/>
      <c r="I29" s="238"/>
      <c r="J29" s="239"/>
      <c r="L29" s="28"/>
      <c r="M29" s="269"/>
      <c r="N29" s="269"/>
      <c r="O29" s="269"/>
      <c r="P29" s="31"/>
      <c r="Q29" s="237"/>
      <c r="R29" s="238"/>
      <c r="S29" s="238"/>
      <c r="T29" s="238"/>
      <c r="U29" s="239"/>
      <c r="AB29" s="11"/>
      <c r="AC29" s="365"/>
      <c r="AD29" s="365"/>
      <c r="AE29" s="365"/>
      <c r="AF29" s="365"/>
      <c r="AG29" s="365"/>
      <c r="AH29" s="365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95"/>
    </row>
    <row r="30" spans="28:45" ht="13.5" customHeight="1" thickBot="1">
      <c r="AB30" s="11"/>
      <c r="AC30" s="365" t="s">
        <v>106</v>
      </c>
      <c r="AD30" s="365"/>
      <c r="AE30" s="365"/>
      <c r="AF30" s="365"/>
      <c r="AG30" s="365"/>
      <c r="AH30" s="365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95"/>
    </row>
    <row r="31" spans="2:57" ht="13.5" customHeight="1">
      <c r="B31" s="17"/>
      <c r="C31" s="340" t="s">
        <v>3</v>
      </c>
      <c r="D31" s="18"/>
      <c r="E31" s="333">
        <f>IF('入力シート'!B19="","",'入力シート'!B19)</f>
      </c>
      <c r="F31" s="333"/>
      <c r="G31" s="333"/>
      <c r="H31" s="333"/>
      <c r="I31" s="333"/>
      <c r="J31" s="333"/>
      <c r="K31" s="241" t="s">
        <v>27</v>
      </c>
      <c r="L31" s="241"/>
      <c r="M31" s="241"/>
      <c r="N31" s="241"/>
      <c r="O31" s="333">
        <f>IF('入力シート'!B21="","",'入力シート'!B21)</f>
      </c>
      <c r="P31" s="333"/>
      <c r="Q31" s="333"/>
      <c r="R31" s="333"/>
      <c r="S31" s="333"/>
      <c r="T31" s="333"/>
      <c r="U31" s="345" t="s">
        <v>28</v>
      </c>
      <c r="AA31" s="11"/>
      <c r="AB31" s="11"/>
      <c r="AC31" s="365"/>
      <c r="AD31" s="365"/>
      <c r="AE31" s="365"/>
      <c r="AF31" s="365"/>
      <c r="AG31" s="365"/>
      <c r="AH31" s="365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91"/>
      <c r="BB31" s="62"/>
      <c r="BC31" s="62"/>
      <c r="BD31" s="62"/>
      <c r="BE31" s="62"/>
    </row>
    <row r="32" spans="2:57" ht="13.5" customHeight="1">
      <c r="B32" s="20"/>
      <c r="C32" s="341"/>
      <c r="D32" s="11"/>
      <c r="E32" s="334"/>
      <c r="F32" s="334"/>
      <c r="G32" s="334"/>
      <c r="H32" s="334"/>
      <c r="I32" s="334"/>
      <c r="J32" s="334"/>
      <c r="K32" s="242"/>
      <c r="L32" s="242"/>
      <c r="M32" s="242"/>
      <c r="N32" s="242"/>
      <c r="O32" s="334"/>
      <c r="P32" s="334"/>
      <c r="Q32" s="334"/>
      <c r="R32" s="334"/>
      <c r="S32" s="334"/>
      <c r="T32" s="334"/>
      <c r="U32" s="354"/>
      <c r="AB32" s="11"/>
      <c r="AC32" s="365" t="s">
        <v>107</v>
      </c>
      <c r="AD32" s="365"/>
      <c r="AE32" s="365" t="s">
        <v>127</v>
      </c>
      <c r="AF32" s="365"/>
      <c r="AG32" s="365"/>
      <c r="AH32" s="365"/>
      <c r="AI32" s="363"/>
      <c r="AJ32" s="363"/>
      <c r="AK32" s="363"/>
      <c r="AL32" s="363"/>
      <c r="AM32" s="363"/>
      <c r="AN32" s="363"/>
      <c r="AO32" s="363"/>
      <c r="AP32" s="364"/>
      <c r="AQ32" s="386" t="s">
        <v>108</v>
      </c>
      <c r="AR32" s="365"/>
      <c r="AS32" s="11"/>
      <c r="BB32" s="62"/>
      <c r="BC32" s="62"/>
      <c r="BD32" s="62"/>
      <c r="BE32" s="62"/>
    </row>
    <row r="33" spans="2:57" ht="17.25" customHeight="1">
      <c r="B33" s="20"/>
      <c r="C33" s="76"/>
      <c r="D33" s="11"/>
      <c r="E33" s="75"/>
      <c r="F33" s="75"/>
      <c r="G33" s="75"/>
      <c r="H33" s="75"/>
      <c r="I33" s="75"/>
      <c r="J33" s="75"/>
      <c r="K33" s="33"/>
      <c r="L33" s="33"/>
      <c r="M33" s="33"/>
      <c r="N33" s="33"/>
      <c r="O33" s="75"/>
      <c r="P33" s="75"/>
      <c r="Q33" s="75"/>
      <c r="R33" s="75"/>
      <c r="S33" s="75"/>
      <c r="T33" s="75"/>
      <c r="U33" s="34"/>
      <c r="AB33" s="11"/>
      <c r="AC33" s="365"/>
      <c r="AD33" s="365"/>
      <c r="AE33" s="365"/>
      <c r="AF33" s="365"/>
      <c r="AG33" s="365"/>
      <c r="AH33" s="365"/>
      <c r="AI33" s="363"/>
      <c r="AJ33" s="363"/>
      <c r="AK33" s="363"/>
      <c r="AL33" s="363"/>
      <c r="AM33" s="363"/>
      <c r="AN33" s="363"/>
      <c r="AO33" s="363"/>
      <c r="AP33" s="364"/>
      <c r="AQ33" s="386"/>
      <c r="AR33" s="365"/>
      <c r="AS33" s="11"/>
      <c r="BB33" s="62"/>
      <c r="BC33" s="62"/>
      <c r="BD33" s="62"/>
      <c r="BE33" s="62"/>
    </row>
    <row r="34" spans="2:57" ht="17.25" customHeight="1">
      <c r="B34" s="20"/>
      <c r="C34" s="76" t="s">
        <v>22</v>
      </c>
      <c r="D34" s="11"/>
      <c r="E34" s="271">
        <f>IF('入力シート'!B23="","",'入力シート'!B23)</f>
      </c>
      <c r="F34" s="271"/>
      <c r="G34" s="271"/>
      <c r="H34" s="271"/>
      <c r="I34" s="271"/>
      <c r="J34" s="271"/>
      <c r="K34" s="242" t="s">
        <v>83</v>
      </c>
      <c r="L34" s="242"/>
      <c r="M34" s="242"/>
      <c r="N34" s="242"/>
      <c r="O34" s="271">
        <f>IF('入力シート'!B25="","",'入力シート'!B25)</f>
      </c>
      <c r="P34" s="271"/>
      <c r="Q34" s="271"/>
      <c r="R34" s="271"/>
      <c r="S34" s="271"/>
      <c r="T34" s="271"/>
      <c r="U34" s="272"/>
      <c r="AB34" s="11"/>
      <c r="AC34" s="365"/>
      <c r="AD34" s="365"/>
      <c r="AE34" s="365" t="s">
        <v>109</v>
      </c>
      <c r="AF34" s="365"/>
      <c r="AG34" s="365"/>
      <c r="AH34" s="365"/>
      <c r="AI34" s="363"/>
      <c r="AJ34" s="363"/>
      <c r="AK34" s="363"/>
      <c r="AL34" s="363"/>
      <c r="AM34" s="363"/>
      <c r="AN34" s="363"/>
      <c r="AO34" s="363"/>
      <c r="AP34" s="364"/>
      <c r="AQ34" s="386" t="s">
        <v>108</v>
      </c>
      <c r="AR34" s="365"/>
      <c r="AS34" s="11"/>
      <c r="BB34" s="62"/>
      <c r="BC34" s="62"/>
      <c r="BD34" s="62"/>
      <c r="BE34" s="62"/>
    </row>
    <row r="35" spans="2:57" ht="17.25" customHeight="1">
      <c r="B35" s="20"/>
      <c r="C35" s="341" t="s">
        <v>104</v>
      </c>
      <c r="D35" s="341"/>
      <c r="E35" s="334">
        <f>IF('入力シート'!B27="","",'入力シート'!B27)</f>
      </c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55"/>
      <c r="AC35" s="365"/>
      <c r="AD35" s="365"/>
      <c r="AE35" s="365"/>
      <c r="AF35" s="365"/>
      <c r="AG35" s="365"/>
      <c r="AH35" s="365"/>
      <c r="AI35" s="363"/>
      <c r="AJ35" s="363"/>
      <c r="AK35" s="363"/>
      <c r="AL35" s="363"/>
      <c r="AM35" s="363"/>
      <c r="AN35" s="363"/>
      <c r="AO35" s="363"/>
      <c r="AP35" s="364"/>
      <c r="AQ35" s="386"/>
      <c r="AR35" s="365"/>
      <c r="BB35" s="62"/>
      <c r="BC35" s="62"/>
      <c r="BD35" s="62"/>
      <c r="BE35" s="62"/>
    </row>
    <row r="36" spans="2:57" ht="19.5" customHeight="1" thickBot="1">
      <c r="B36" s="28"/>
      <c r="C36" s="342"/>
      <c r="D36" s="342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7"/>
      <c r="AB36" s="11"/>
      <c r="AC36" s="116" t="s">
        <v>110</v>
      </c>
      <c r="AD36" s="104"/>
      <c r="AE36" s="82"/>
      <c r="AF36" s="82"/>
      <c r="AG36" s="82"/>
      <c r="AH36" s="104"/>
      <c r="AI36" s="105"/>
      <c r="AJ36" s="105"/>
      <c r="AK36" s="105"/>
      <c r="AL36" s="105"/>
      <c r="AM36" s="105"/>
      <c r="AN36" s="105"/>
      <c r="AO36" s="105"/>
      <c r="AP36" s="105"/>
      <c r="AQ36" s="82"/>
      <c r="AR36" s="82"/>
      <c r="AS36" s="11"/>
      <c r="BB36" s="62"/>
      <c r="BC36" s="62"/>
      <c r="BD36" s="62"/>
      <c r="BE36" s="62"/>
    </row>
    <row r="37" spans="2:57" ht="19.5" customHeight="1">
      <c r="B37" s="11"/>
      <c r="C37" s="76"/>
      <c r="D37" s="76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AB37" s="11"/>
      <c r="AC37" s="116"/>
      <c r="AD37" s="82"/>
      <c r="AE37" s="82"/>
      <c r="AF37" s="82"/>
      <c r="AG37" s="82"/>
      <c r="AH37" s="82"/>
      <c r="AI37" s="105"/>
      <c r="AJ37" s="105"/>
      <c r="AK37" s="105"/>
      <c r="AL37" s="105"/>
      <c r="AM37" s="105"/>
      <c r="AN37" s="105"/>
      <c r="AO37" s="105"/>
      <c r="AP37" s="105"/>
      <c r="AQ37" s="82"/>
      <c r="AR37" s="82"/>
      <c r="AS37" s="11"/>
      <c r="BB37" s="62"/>
      <c r="BC37" s="62"/>
      <c r="BD37" s="62"/>
      <c r="BE37" s="62"/>
    </row>
    <row r="38" spans="30:44" ht="11.25" customHeight="1"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11"/>
      <c r="AR38" s="11"/>
    </row>
    <row r="39" spans="30:42" ht="18.75" customHeight="1"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</row>
    <row r="40" spans="3:45" ht="26.25" customHeight="1" thickBot="1">
      <c r="C40" s="240" t="s">
        <v>0</v>
      </c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15"/>
      <c r="R40" s="323" t="s">
        <v>36</v>
      </c>
      <c r="S40" s="323"/>
      <c r="T40" s="323"/>
      <c r="U40" s="323"/>
      <c r="V40" s="323"/>
      <c r="W40" s="11"/>
      <c r="X40" s="307" t="s">
        <v>89</v>
      </c>
      <c r="Y40" s="307"/>
      <c r="Z40" s="307"/>
      <c r="AA40" s="307"/>
      <c r="AB40" s="307"/>
      <c r="AC40" s="307"/>
      <c r="AD40" s="307"/>
      <c r="AE40" s="11"/>
      <c r="AF40" s="6" t="s">
        <v>25</v>
      </c>
      <c r="AG40" s="7"/>
      <c r="AH40" s="282">
        <f>IF(AH2="","",AH2)</f>
      </c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3"/>
    </row>
    <row r="41" spans="21:45" ht="18.75" customHeight="1" thickBot="1">
      <c r="U41" s="11"/>
      <c r="V41" s="11"/>
      <c r="W41" s="324" t="str">
        <f>IF('入力シート'!$B$57="","　　　年　　　月　　　日",'入力シート'!$B$57)</f>
        <v>　　　年　　　月　　　日</v>
      </c>
      <c r="X41" s="324"/>
      <c r="Y41" s="324"/>
      <c r="Z41" s="324"/>
      <c r="AA41" s="324"/>
      <c r="AB41" s="324"/>
      <c r="AC41" s="324"/>
      <c r="AD41" s="324"/>
      <c r="AE41" s="11"/>
      <c r="AF41" s="16"/>
      <c r="AG41" s="14"/>
      <c r="AH41" s="284">
        <f>IF(AH3="","",AH3)</f>
      </c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5"/>
    </row>
    <row r="42" spans="2:45" ht="6" customHeight="1" thickBot="1">
      <c r="B42" s="17"/>
      <c r="C42" s="241" t="s">
        <v>1</v>
      </c>
      <c r="D42" s="18"/>
      <c r="E42" s="78"/>
      <c r="F42" s="244">
        <f>IF(F4="","",F4)</f>
      </c>
      <c r="G42" s="244">
        <f>IF(G4="","",G4)</f>
      </c>
      <c r="H42" s="250">
        <f>IF(H4="","",H4)</f>
      </c>
      <c r="I42" s="251"/>
      <c r="J42" s="273">
        <f>IF(J4="","",J4)</f>
      </c>
      <c r="K42" s="250">
        <f>IF(K4="","",K4)</f>
      </c>
      <c r="L42" s="276"/>
      <c r="M42" s="277"/>
      <c r="N42" s="335">
        <f>IF(N4="","",N4)</f>
      </c>
      <c r="O42" s="311">
        <f>IF(O4="","",O4)</f>
      </c>
      <c r="P42" s="314">
        <f>IF(P4="","",P4)</f>
      </c>
      <c r="Q42" s="315"/>
      <c r="R42" s="320">
        <f>IF(R4="","",R4)</f>
      </c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6"/>
      <c r="AG42" s="14"/>
      <c r="AH42" s="291">
        <f>IF(AH4="","",AH4)</f>
      </c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2"/>
    </row>
    <row r="43" spans="2:45" ht="15" customHeight="1">
      <c r="B43" s="20"/>
      <c r="C43" s="242"/>
      <c r="D43" s="11"/>
      <c r="E43" s="79"/>
      <c r="F43" s="245"/>
      <c r="G43" s="245"/>
      <c r="H43" s="252"/>
      <c r="I43" s="253"/>
      <c r="J43" s="274"/>
      <c r="K43" s="252"/>
      <c r="L43" s="278"/>
      <c r="M43" s="279"/>
      <c r="N43" s="336"/>
      <c r="O43" s="312"/>
      <c r="P43" s="316"/>
      <c r="Q43" s="317"/>
      <c r="R43" s="321"/>
      <c r="S43" s="20"/>
      <c r="T43" s="11"/>
      <c r="U43" s="11"/>
      <c r="V43" s="11"/>
      <c r="W43" s="295" t="s">
        <v>23</v>
      </c>
      <c r="X43" s="296"/>
      <c r="Y43" s="296"/>
      <c r="Z43" s="296"/>
      <c r="AA43" s="296"/>
      <c r="AB43" s="296"/>
      <c r="AC43" s="296"/>
      <c r="AD43" s="297"/>
      <c r="AE43" s="11"/>
      <c r="AF43" s="16" t="s">
        <v>24</v>
      </c>
      <c r="AG43" s="14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2"/>
    </row>
    <row r="44" spans="2:45" ht="6" customHeight="1" thickBot="1">
      <c r="B44" s="21"/>
      <c r="C44" s="243"/>
      <c r="D44" s="9"/>
      <c r="E44" s="80"/>
      <c r="F44" s="246"/>
      <c r="G44" s="246"/>
      <c r="H44" s="254"/>
      <c r="I44" s="255"/>
      <c r="J44" s="275"/>
      <c r="K44" s="254"/>
      <c r="L44" s="280"/>
      <c r="M44" s="281"/>
      <c r="N44" s="337"/>
      <c r="O44" s="313"/>
      <c r="P44" s="318"/>
      <c r="Q44" s="319"/>
      <c r="R44" s="322"/>
      <c r="S44" s="28"/>
      <c r="T44" s="29"/>
      <c r="U44" s="29"/>
      <c r="V44" s="11"/>
      <c r="W44" s="298">
        <f>IF(W6="","",W6)</f>
      </c>
      <c r="X44" s="358">
        <f aca="true" t="shared" si="0" ref="X44:AD44">IF(X6="","",X6)</f>
      </c>
      <c r="Y44" s="338">
        <f t="shared" si="0"/>
      </c>
      <c r="Z44" s="338">
        <f t="shared" si="0"/>
      </c>
      <c r="AA44" s="338">
        <f t="shared" si="0"/>
      </c>
      <c r="AB44" s="338">
        <f t="shared" si="0"/>
      </c>
      <c r="AC44" s="338">
        <f t="shared" si="0"/>
      </c>
      <c r="AD44" s="339">
        <f t="shared" si="0"/>
      </c>
      <c r="AE44" s="11"/>
      <c r="AF44" s="12"/>
      <c r="AG44" s="1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2"/>
    </row>
    <row r="45" spans="2:45" ht="15" customHeight="1">
      <c r="B45" s="22"/>
      <c r="C45" s="256" t="s">
        <v>13</v>
      </c>
      <c r="D45" s="7"/>
      <c r="E45" s="7"/>
      <c r="F45" s="257">
        <f>IF(F7="","",F7)</f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9"/>
      <c r="V45" s="11"/>
      <c r="W45" s="298"/>
      <c r="X45" s="298"/>
      <c r="Y45" s="293"/>
      <c r="Z45" s="293"/>
      <c r="AA45" s="293"/>
      <c r="AB45" s="293"/>
      <c r="AC45" s="293"/>
      <c r="AD45" s="300"/>
      <c r="AE45" s="11"/>
      <c r="AF45" s="288" t="s">
        <v>26</v>
      </c>
      <c r="AG45" s="289"/>
      <c r="AH45" s="284">
        <f>IF(AH7="","",AH7)</f>
      </c>
      <c r="AI45" s="284"/>
      <c r="AJ45" s="284"/>
      <c r="AK45" s="284"/>
      <c r="AL45" s="284"/>
      <c r="AM45" s="284"/>
      <c r="AN45" s="284"/>
      <c r="AO45" s="284"/>
      <c r="AP45" s="284"/>
      <c r="AQ45" s="284"/>
      <c r="AR45" s="242" t="s">
        <v>38</v>
      </c>
      <c r="AS45" s="290"/>
    </row>
    <row r="46" spans="2:45" ht="6" customHeight="1">
      <c r="B46" s="20"/>
      <c r="C46" s="242"/>
      <c r="D46" s="11"/>
      <c r="E46" s="11"/>
      <c r="F46" s="257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9"/>
      <c r="V46" s="11"/>
      <c r="W46" s="298"/>
      <c r="X46" s="298"/>
      <c r="Y46" s="293"/>
      <c r="Z46" s="293"/>
      <c r="AA46" s="293"/>
      <c r="AB46" s="293"/>
      <c r="AC46" s="293"/>
      <c r="AD46" s="300"/>
      <c r="AE46" s="11"/>
      <c r="AF46" s="288"/>
      <c r="AG46" s="289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42"/>
      <c r="AS46" s="290"/>
    </row>
    <row r="47" spans="2:45" ht="6" customHeight="1" thickBot="1">
      <c r="B47" s="21"/>
      <c r="C47" s="243"/>
      <c r="D47" s="9"/>
      <c r="E47" s="9"/>
      <c r="F47" s="260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2"/>
      <c r="V47" s="11"/>
      <c r="W47" s="299"/>
      <c r="X47" s="299"/>
      <c r="Y47" s="294"/>
      <c r="Z47" s="294"/>
      <c r="AA47" s="294"/>
      <c r="AB47" s="294"/>
      <c r="AC47" s="294"/>
      <c r="AD47" s="301"/>
      <c r="AE47" s="11"/>
      <c r="AF47" s="288"/>
      <c r="AG47" s="289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42"/>
      <c r="AS47" s="290"/>
    </row>
    <row r="48" spans="2:45" ht="27" customHeight="1">
      <c r="B48" s="23"/>
      <c r="C48" s="4" t="s">
        <v>5</v>
      </c>
      <c r="D48" s="5"/>
      <c r="E48" s="3"/>
      <c r="F48" s="325">
        <f>IF(F10="","",F10)</f>
      </c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7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286">
        <f>IF(AF10="","",AF10)</f>
      </c>
      <c r="AG48" s="243"/>
      <c r="AH48" s="243">
        <f>IF(AH10="","",AH10)</f>
      </c>
      <c r="AI48" s="243"/>
      <c r="AJ48" s="243"/>
      <c r="AK48" s="243"/>
      <c r="AL48" s="243">
        <f>IF(AL10="","",AL10)</f>
      </c>
      <c r="AM48" s="243"/>
      <c r="AN48" s="243">
        <f>IF(AN10="","",AN10)</f>
      </c>
      <c r="AO48" s="243"/>
      <c r="AP48" s="243"/>
      <c r="AQ48" s="243"/>
      <c r="AR48" s="243"/>
      <c r="AS48" s="287"/>
    </row>
    <row r="49" spans="2:21" ht="27" customHeight="1" thickBot="1">
      <c r="B49" s="24"/>
      <c r="C49" s="25" t="s">
        <v>6</v>
      </c>
      <c r="D49" s="26"/>
      <c r="E49" s="27"/>
      <c r="F49" s="302" t="str">
        <f>IF(F11="","",F11)</f>
        <v>  </v>
      </c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4"/>
    </row>
    <row r="50" spans="23:27" ht="18.75" customHeight="1" thickBot="1">
      <c r="W50" s="90"/>
      <c r="X50" s="90"/>
      <c r="Y50" s="90"/>
      <c r="Z50" s="90"/>
      <c r="AA50" s="90"/>
    </row>
    <row r="51" spans="2:46" ht="26.25" customHeight="1" thickBot="1" thickTop="1">
      <c r="B51" s="247" t="s">
        <v>2</v>
      </c>
      <c r="C51" s="248"/>
      <c r="D51" s="248"/>
      <c r="E51" s="248"/>
      <c r="F51" s="248"/>
      <c r="G51" s="248"/>
      <c r="H51" s="248"/>
      <c r="I51" s="248"/>
      <c r="J51" s="249"/>
      <c r="L51" s="247" t="s">
        <v>14</v>
      </c>
      <c r="M51" s="248"/>
      <c r="N51" s="248"/>
      <c r="O51" s="248"/>
      <c r="P51" s="248"/>
      <c r="Q51" s="248"/>
      <c r="R51" s="248"/>
      <c r="S51" s="248"/>
      <c r="T51" s="248"/>
      <c r="U51" s="249"/>
      <c r="W51" s="90"/>
      <c r="X51" s="90"/>
      <c r="Y51" s="90"/>
      <c r="Z51" s="90"/>
      <c r="AA51" s="90"/>
      <c r="AB51" s="11"/>
      <c r="AC51" s="359" t="s">
        <v>33</v>
      </c>
      <c r="AD51" s="360"/>
      <c r="AE51" s="360"/>
      <c r="AF51" s="360"/>
      <c r="AG51" s="360"/>
      <c r="AH51" s="360"/>
      <c r="AI51" s="366">
        <f>IF(AI12="","",AI12)</f>
      </c>
      <c r="AJ51" s="367"/>
      <c r="AK51" s="367"/>
      <c r="AL51" s="367"/>
      <c r="AM51" s="367"/>
      <c r="AN51" s="367"/>
      <c r="AO51" s="367"/>
      <c r="AP51" s="367"/>
      <c r="AQ51" s="367"/>
      <c r="AR51" s="367"/>
      <c r="AS51" s="368"/>
      <c r="AT51" s="118"/>
    </row>
    <row r="52" spans="2:46" ht="5.25" customHeight="1" thickBot="1" thickTop="1">
      <c r="B52" s="83"/>
      <c r="C52" s="228" t="s">
        <v>4</v>
      </c>
      <c r="D52" s="33"/>
      <c r="E52" s="220">
        <f>IF(E15="","",E15)</f>
      </c>
      <c r="F52" s="221"/>
      <c r="G52" s="221"/>
      <c r="H52" s="221"/>
      <c r="I52" s="221"/>
      <c r="J52" s="222"/>
      <c r="L52" s="83"/>
      <c r="M52" s="228" t="s">
        <v>15</v>
      </c>
      <c r="N52" s="228"/>
      <c r="O52" s="228"/>
      <c r="P52" s="87"/>
      <c r="Q52" s="220">
        <f>IF(Q15="","",Q15)</f>
      </c>
      <c r="R52" s="221"/>
      <c r="S52" s="221"/>
      <c r="T52" s="221"/>
      <c r="U52" s="222"/>
      <c r="W52" s="90"/>
      <c r="X52" s="90"/>
      <c r="Y52" s="90"/>
      <c r="Z52" s="90"/>
      <c r="AA52" s="90"/>
      <c r="AC52" s="361"/>
      <c r="AD52" s="362"/>
      <c r="AE52" s="362"/>
      <c r="AF52" s="362"/>
      <c r="AG52" s="362"/>
      <c r="AH52" s="362"/>
      <c r="AI52" s="369"/>
      <c r="AJ52" s="370"/>
      <c r="AK52" s="370"/>
      <c r="AL52" s="370"/>
      <c r="AM52" s="370"/>
      <c r="AN52" s="370"/>
      <c r="AO52" s="370"/>
      <c r="AP52" s="370"/>
      <c r="AQ52" s="370"/>
      <c r="AR52" s="370"/>
      <c r="AS52" s="371"/>
      <c r="AT52" s="118"/>
    </row>
    <row r="53" spans="2:29" ht="26.25" customHeight="1" thickTop="1">
      <c r="B53" s="21"/>
      <c r="C53" s="230"/>
      <c r="D53" s="10"/>
      <c r="E53" s="223"/>
      <c r="F53" s="224"/>
      <c r="G53" s="224"/>
      <c r="H53" s="224"/>
      <c r="I53" s="224"/>
      <c r="J53" s="225"/>
      <c r="L53" s="21"/>
      <c r="M53" s="230"/>
      <c r="N53" s="230"/>
      <c r="O53" s="230"/>
      <c r="P53" s="10"/>
      <c r="Q53" s="223"/>
      <c r="R53" s="224"/>
      <c r="S53" s="224"/>
      <c r="T53" s="224"/>
      <c r="U53" s="225"/>
      <c r="AC53" s="11"/>
    </row>
    <row r="54" spans="2:45" ht="15.75" customHeight="1">
      <c r="B54" s="20"/>
      <c r="C54" s="226" t="s">
        <v>8</v>
      </c>
      <c r="D54" s="13"/>
      <c r="E54" s="234">
        <f>IF(E18="","",E18)</f>
      </c>
      <c r="F54" s="235"/>
      <c r="G54" s="235"/>
      <c r="H54" s="235"/>
      <c r="I54" s="235"/>
      <c r="J54" s="236"/>
      <c r="K54" s="11"/>
      <c r="L54" s="20"/>
      <c r="M54" s="226" t="s">
        <v>17</v>
      </c>
      <c r="N54" s="226"/>
      <c r="O54" s="226"/>
      <c r="P54" s="13"/>
      <c r="Q54" s="234">
        <f>IF(Q18="","",Q18)</f>
        <v>0</v>
      </c>
      <c r="R54" s="235"/>
      <c r="S54" s="235"/>
      <c r="T54" s="235"/>
      <c r="U54" s="236"/>
      <c r="AC54" s="84"/>
      <c r="AD54" s="84"/>
      <c r="AE54" s="84"/>
      <c r="AF54" s="84"/>
      <c r="AG54" s="84"/>
      <c r="AH54" s="84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</row>
    <row r="55" spans="2:43" ht="15.75" customHeight="1">
      <c r="B55" s="21"/>
      <c r="C55" s="227"/>
      <c r="D55" s="10"/>
      <c r="E55" s="223"/>
      <c r="F55" s="224"/>
      <c r="G55" s="224"/>
      <c r="H55" s="224"/>
      <c r="I55" s="224"/>
      <c r="J55" s="225"/>
      <c r="L55" s="21"/>
      <c r="M55" s="227"/>
      <c r="N55" s="227"/>
      <c r="O55" s="227"/>
      <c r="P55" s="10"/>
      <c r="Q55" s="223"/>
      <c r="R55" s="224"/>
      <c r="S55" s="224"/>
      <c r="T55" s="224"/>
      <c r="U55" s="225"/>
      <c r="AQ55" s="11"/>
    </row>
    <row r="56" spans="2:43" ht="15.75" customHeight="1">
      <c r="B56" s="22"/>
      <c r="C56" s="226" t="s">
        <v>9</v>
      </c>
      <c r="D56" s="8"/>
      <c r="E56" s="234">
        <f>IF(E20="","",E20)</f>
      </c>
      <c r="F56" s="235"/>
      <c r="G56" s="235"/>
      <c r="H56" s="235"/>
      <c r="I56" s="235"/>
      <c r="J56" s="236"/>
      <c r="K56" s="11"/>
      <c r="L56" s="22"/>
      <c r="M56" s="226" t="s">
        <v>18</v>
      </c>
      <c r="N56" s="226"/>
      <c r="O56" s="226"/>
      <c r="P56" s="8"/>
      <c r="Q56" s="234">
        <f>IF(COUNT(Q52),SUM(Q52:U55),"")</f>
      </c>
      <c r="R56" s="235"/>
      <c r="S56" s="235"/>
      <c r="T56" s="235"/>
      <c r="U56" s="236"/>
      <c r="AQ56" s="11"/>
    </row>
    <row r="57" spans="2:44" ht="15.75" customHeight="1">
      <c r="B57" s="21"/>
      <c r="C57" s="227"/>
      <c r="D57" s="10"/>
      <c r="E57" s="223"/>
      <c r="F57" s="224"/>
      <c r="G57" s="224"/>
      <c r="H57" s="224"/>
      <c r="I57" s="224"/>
      <c r="J57" s="225"/>
      <c r="L57" s="21"/>
      <c r="M57" s="227"/>
      <c r="N57" s="227"/>
      <c r="O57" s="227"/>
      <c r="P57" s="10"/>
      <c r="Q57" s="223"/>
      <c r="R57" s="224"/>
      <c r="S57" s="224"/>
      <c r="T57" s="224"/>
      <c r="U57" s="225"/>
      <c r="AC57" s="365" t="s">
        <v>105</v>
      </c>
      <c r="AD57" s="365"/>
      <c r="AE57" s="365"/>
      <c r="AF57" s="365"/>
      <c r="AG57" s="365"/>
      <c r="AH57" s="365"/>
      <c r="AI57" s="378"/>
      <c r="AJ57" s="378"/>
      <c r="AK57" s="378"/>
      <c r="AL57" s="378"/>
      <c r="AM57" s="378"/>
      <c r="AN57" s="378"/>
      <c r="AO57" s="378"/>
      <c r="AP57" s="378"/>
      <c r="AQ57" s="378"/>
      <c r="AR57" s="378"/>
    </row>
    <row r="58" spans="2:44" ht="15.75" customHeight="1">
      <c r="B58" s="22"/>
      <c r="C58" s="226" t="s">
        <v>10</v>
      </c>
      <c r="D58" s="8"/>
      <c r="E58" s="234">
        <f>IF(E22="","",E22)</f>
      </c>
      <c r="F58" s="235"/>
      <c r="G58" s="235"/>
      <c r="H58" s="235"/>
      <c r="I58" s="235"/>
      <c r="J58" s="236"/>
      <c r="L58" s="22"/>
      <c r="M58" s="226" t="s">
        <v>19</v>
      </c>
      <c r="N58" s="226"/>
      <c r="O58" s="226"/>
      <c r="P58" s="8"/>
      <c r="Q58" s="234">
        <f>IF(Q22="","",Q22)</f>
      </c>
      <c r="R58" s="305"/>
      <c r="S58" s="305"/>
      <c r="T58" s="305"/>
      <c r="U58" s="306"/>
      <c r="AC58" s="365"/>
      <c r="AD58" s="365"/>
      <c r="AE58" s="365"/>
      <c r="AF58" s="365"/>
      <c r="AG58" s="365"/>
      <c r="AH58" s="365"/>
      <c r="AI58" s="378"/>
      <c r="AJ58" s="378"/>
      <c r="AK58" s="378"/>
      <c r="AL58" s="378"/>
      <c r="AM58" s="378"/>
      <c r="AN58" s="378"/>
      <c r="AO58" s="378"/>
      <c r="AP58" s="378"/>
      <c r="AQ58" s="378"/>
      <c r="AR58" s="378"/>
    </row>
    <row r="59" spans="2:44" ht="15.75" customHeight="1" thickBot="1">
      <c r="B59" s="21"/>
      <c r="C59" s="227"/>
      <c r="D59" s="10"/>
      <c r="E59" s="223"/>
      <c r="F59" s="224"/>
      <c r="G59" s="224"/>
      <c r="H59" s="224"/>
      <c r="I59" s="224"/>
      <c r="J59" s="225"/>
      <c r="L59" s="20"/>
      <c r="M59" s="270"/>
      <c r="N59" s="270"/>
      <c r="O59" s="270"/>
      <c r="P59" s="13"/>
      <c r="Q59" s="266"/>
      <c r="R59" s="267"/>
      <c r="S59" s="267"/>
      <c r="T59" s="267"/>
      <c r="U59" s="268"/>
      <c r="AC59" s="365" t="s">
        <v>106</v>
      </c>
      <c r="AD59" s="365"/>
      <c r="AE59" s="365"/>
      <c r="AF59" s="365"/>
      <c r="AG59" s="365"/>
      <c r="AH59" s="365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</row>
    <row r="60" spans="2:44" ht="15.75" customHeight="1">
      <c r="B60" s="22"/>
      <c r="C60" s="226" t="s">
        <v>7</v>
      </c>
      <c r="D60" s="8"/>
      <c r="E60" s="234">
        <f>IF(E24="","",E24)</f>
      </c>
      <c r="F60" s="235"/>
      <c r="G60" s="235"/>
      <c r="H60" s="235"/>
      <c r="I60" s="235"/>
      <c r="J60" s="236"/>
      <c r="L60" s="17"/>
      <c r="M60" s="328" t="s">
        <v>20</v>
      </c>
      <c r="N60" s="328"/>
      <c r="O60" s="328"/>
      <c r="P60" s="19"/>
      <c r="Q60" s="263">
        <f>IF(Q24="","",Q24)</f>
      </c>
      <c r="R60" s="264"/>
      <c r="S60" s="264"/>
      <c r="T60" s="264"/>
      <c r="U60" s="265"/>
      <c r="AC60" s="365"/>
      <c r="AD60" s="365"/>
      <c r="AE60" s="365"/>
      <c r="AF60" s="365"/>
      <c r="AG60" s="365"/>
      <c r="AH60" s="365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</row>
    <row r="61" spans="2:44" ht="15.75" customHeight="1" thickBot="1">
      <c r="B61" s="21"/>
      <c r="C61" s="227"/>
      <c r="D61" s="10"/>
      <c r="E61" s="223"/>
      <c r="F61" s="224"/>
      <c r="G61" s="224"/>
      <c r="H61" s="224"/>
      <c r="I61" s="224"/>
      <c r="J61" s="225"/>
      <c r="L61" s="28"/>
      <c r="M61" s="269"/>
      <c r="N61" s="269"/>
      <c r="O61" s="269"/>
      <c r="P61" s="31"/>
      <c r="Q61" s="266"/>
      <c r="R61" s="267"/>
      <c r="S61" s="267"/>
      <c r="T61" s="267"/>
      <c r="U61" s="268"/>
      <c r="AC61" s="365" t="s">
        <v>107</v>
      </c>
      <c r="AD61" s="365"/>
      <c r="AE61" s="365" t="s">
        <v>127</v>
      </c>
      <c r="AF61" s="365"/>
      <c r="AG61" s="365"/>
      <c r="AH61" s="365"/>
      <c r="AI61" s="363"/>
      <c r="AJ61" s="363"/>
      <c r="AK61" s="363"/>
      <c r="AL61" s="363"/>
      <c r="AM61" s="363"/>
      <c r="AN61" s="363"/>
      <c r="AO61" s="363"/>
      <c r="AP61" s="364"/>
      <c r="AQ61" s="386" t="s">
        <v>108</v>
      </c>
      <c r="AR61" s="365"/>
    </row>
    <row r="62" spans="2:44" ht="15.75" customHeight="1">
      <c r="B62" s="22"/>
      <c r="C62" s="226" t="s">
        <v>11</v>
      </c>
      <c r="D62" s="8"/>
      <c r="E62" s="234">
        <f>IF(E26="","",E26)</f>
      </c>
      <c r="F62" s="235"/>
      <c r="G62" s="235"/>
      <c r="H62" s="235"/>
      <c r="I62" s="235"/>
      <c r="J62" s="236"/>
      <c r="L62" s="20"/>
      <c r="M62" s="270" t="s">
        <v>21</v>
      </c>
      <c r="N62" s="270"/>
      <c r="O62" s="270"/>
      <c r="P62" s="13"/>
      <c r="Q62" s="329">
        <f>IF(Q26="","",Q26)</f>
      </c>
      <c r="R62" s="264"/>
      <c r="S62" s="264"/>
      <c r="T62" s="264"/>
      <c r="U62" s="265"/>
      <c r="AC62" s="365"/>
      <c r="AD62" s="365"/>
      <c r="AE62" s="365"/>
      <c r="AF62" s="365"/>
      <c r="AG62" s="365"/>
      <c r="AH62" s="365"/>
      <c r="AI62" s="363"/>
      <c r="AJ62" s="363"/>
      <c r="AK62" s="363"/>
      <c r="AL62" s="363"/>
      <c r="AM62" s="363"/>
      <c r="AN62" s="363"/>
      <c r="AO62" s="363"/>
      <c r="AP62" s="364"/>
      <c r="AQ62" s="386"/>
      <c r="AR62" s="365"/>
    </row>
    <row r="63" spans="2:45" ht="15.75" customHeight="1">
      <c r="B63" s="21"/>
      <c r="C63" s="227"/>
      <c r="D63" s="10"/>
      <c r="E63" s="223"/>
      <c r="F63" s="224"/>
      <c r="G63" s="224"/>
      <c r="H63" s="224"/>
      <c r="I63" s="224"/>
      <c r="J63" s="225"/>
      <c r="L63" s="21"/>
      <c r="M63" s="227"/>
      <c r="N63" s="227"/>
      <c r="O63" s="227"/>
      <c r="P63" s="10"/>
      <c r="Q63" s="330"/>
      <c r="R63" s="331"/>
      <c r="S63" s="331"/>
      <c r="T63" s="331"/>
      <c r="U63" s="332"/>
      <c r="AA63" s="11"/>
      <c r="AB63" s="11"/>
      <c r="AC63" s="365"/>
      <c r="AD63" s="365"/>
      <c r="AE63" s="365" t="s">
        <v>109</v>
      </c>
      <c r="AF63" s="365"/>
      <c r="AG63" s="365"/>
      <c r="AH63" s="365"/>
      <c r="AI63" s="363"/>
      <c r="AJ63" s="363"/>
      <c r="AK63" s="363"/>
      <c r="AL63" s="363"/>
      <c r="AM63" s="363"/>
      <c r="AN63" s="363"/>
      <c r="AO63" s="363"/>
      <c r="AP63" s="364"/>
      <c r="AQ63" s="386" t="s">
        <v>108</v>
      </c>
      <c r="AR63" s="365"/>
      <c r="AS63" s="14"/>
    </row>
    <row r="64" spans="2:45" ht="15.75" customHeight="1">
      <c r="B64" s="22"/>
      <c r="C64" s="226" t="s">
        <v>12</v>
      </c>
      <c r="D64" s="8"/>
      <c r="E64" s="234">
        <f>IF(E28="","",E28)</f>
      </c>
      <c r="F64" s="235"/>
      <c r="G64" s="235"/>
      <c r="H64" s="235"/>
      <c r="I64" s="235"/>
      <c r="J64" s="236"/>
      <c r="L64" s="22"/>
      <c r="M64" s="226" t="s">
        <v>16</v>
      </c>
      <c r="N64" s="226"/>
      <c r="O64" s="226"/>
      <c r="P64" s="8"/>
      <c r="Q64" s="234">
        <f>IF(Q28="","",Q28)</f>
      </c>
      <c r="R64" s="235"/>
      <c r="S64" s="235"/>
      <c r="T64" s="235"/>
      <c r="U64" s="236"/>
      <c r="AA64" s="11"/>
      <c r="AB64" s="11"/>
      <c r="AC64" s="365"/>
      <c r="AD64" s="365"/>
      <c r="AE64" s="365"/>
      <c r="AF64" s="365"/>
      <c r="AG64" s="365"/>
      <c r="AH64" s="365"/>
      <c r="AI64" s="363"/>
      <c r="AJ64" s="363"/>
      <c r="AK64" s="363"/>
      <c r="AL64" s="363"/>
      <c r="AM64" s="363"/>
      <c r="AN64" s="363"/>
      <c r="AO64" s="363"/>
      <c r="AP64" s="364"/>
      <c r="AQ64" s="386"/>
      <c r="AR64" s="365"/>
      <c r="AS64" s="14"/>
    </row>
    <row r="65" spans="2:45" ht="15.75" customHeight="1" thickBot="1">
      <c r="B65" s="28"/>
      <c r="C65" s="269"/>
      <c r="D65" s="31"/>
      <c r="E65" s="237"/>
      <c r="F65" s="238"/>
      <c r="G65" s="238"/>
      <c r="H65" s="238"/>
      <c r="I65" s="238"/>
      <c r="J65" s="239"/>
      <c r="L65" s="28"/>
      <c r="M65" s="269"/>
      <c r="N65" s="269"/>
      <c r="O65" s="269"/>
      <c r="P65" s="31"/>
      <c r="Q65" s="237"/>
      <c r="R65" s="238"/>
      <c r="S65" s="238"/>
      <c r="T65" s="238"/>
      <c r="U65" s="239"/>
      <c r="AA65" s="11"/>
      <c r="AB65" s="11"/>
      <c r="AC65" s="81" t="s">
        <v>110</v>
      </c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S65" s="14"/>
    </row>
    <row r="66" spans="27:45" ht="13.5" customHeight="1" thickBot="1">
      <c r="AA66" s="11"/>
      <c r="AB66" s="11"/>
      <c r="AS66" s="14"/>
    </row>
    <row r="67" spans="2:45" ht="13.5" customHeight="1">
      <c r="B67" s="17"/>
      <c r="C67" s="340" t="s">
        <v>3</v>
      </c>
      <c r="D67" s="18"/>
      <c r="E67" s="333">
        <f>IF(E31="","",E31)</f>
      </c>
      <c r="F67" s="333"/>
      <c r="G67" s="333"/>
      <c r="H67" s="333"/>
      <c r="I67" s="333"/>
      <c r="J67" s="333"/>
      <c r="K67" s="241" t="s">
        <v>27</v>
      </c>
      <c r="L67" s="241"/>
      <c r="M67" s="241"/>
      <c r="N67" s="241"/>
      <c r="O67" s="333">
        <f>IF(O31="","",O31)</f>
      </c>
      <c r="P67" s="333"/>
      <c r="Q67" s="333"/>
      <c r="R67" s="333"/>
      <c r="S67" s="333"/>
      <c r="T67" s="333"/>
      <c r="U67" s="345" t="s">
        <v>28</v>
      </c>
      <c r="AC67" s="353" t="s">
        <v>97</v>
      </c>
      <c r="AD67" s="347"/>
      <c r="AE67" s="30"/>
      <c r="AF67" s="30"/>
      <c r="AG67" s="71"/>
      <c r="AH67" s="344" t="s">
        <v>95</v>
      </c>
      <c r="AI67" s="347"/>
      <c r="AJ67" s="344" t="s">
        <v>94</v>
      </c>
      <c r="AK67" s="241"/>
      <c r="AL67" s="241"/>
      <c r="AM67" s="347"/>
      <c r="AN67" s="344" t="s">
        <v>91</v>
      </c>
      <c r="AO67" s="241"/>
      <c r="AP67" s="347"/>
      <c r="AQ67" s="344" t="s">
        <v>90</v>
      </c>
      <c r="AR67" s="241"/>
      <c r="AS67" s="345"/>
    </row>
    <row r="68" spans="2:45" ht="13.5" customHeight="1">
      <c r="B68" s="20"/>
      <c r="C68" s="341"/>
      <c r="D68" s="11"/>
      <c r="E68" s="334"/>
      <c r="F68" s="334"/>
      <c r="G68" s="334"/>
      <c r="H68" s="334"/>
      <c r="I68" s="334"/>
      <c r="J68" s="334"/>
      <c r="K68" s="242"/>
      <c r="L68" s="242"/>
      <c r="M68" s="242"/>
      <c r="N68" s="242"/>
      <c r="O68" s="334"/>
      <c r="P68" s="334"/>
      <c r="Q68" s="334"/>
      <c r="R68" s="334"/>
      <c r="S68" s="334"/>
      <c r="T68" s="334"/>
      <c r="U68" s="354"/>
      <c r="AC68" s="385" t="s">
        <v>98</v>
      </c>
      <c r="AD68" s="287"/>
      <c r="AE68" s="66"/>
      <c r="AF68" s="66"/>
      <c r="AG68" s="67"/>
      <c r="AH68" s="286"/>
      <c r="AI68" s="287"/>
      <c r="AJ68" s="286"/>
      <c r="AK68" s="243"/>
      <c r="AL68" s="243"/>
      <c r="AM68" s="287"/>
      <c r="AN68" s="286"/>
      <c r="AO68" s="243"/>
      <c r="AP68" s="287"/>
      <c r="AQ68" s="286"/>
      <c r="AR68" s="243"/>
      <c r="AS68" s="346"/>
    </row>
    <row r="69" spans="2:45" ht="13.5" customHeight="1">
      <c r="B69" s="20"/>
      <c r="C69" s="341" t="s">
        <v>22</v>
      </c>
      <c r="D69" s="11"/>
      <c r="E69" s="271">
        <f>IF(E34="","",E34)</f>
      </c>
      <c r="F69" s="271"/>
      <c r="G69" s="271"/>
      <c r="H69" s="271"/>
      <c r="I69" s="271"/>
      <c r="J69" s="271"/>
      <c r="K69" s="242" t="s">
        <v>83</v>
      </c>
      <c r="L69" s="242"/>
      <c r="M69" s="242"/>
      <c r="N69" s="242"/>
      <c r="O69" s="271">
        <f>IF(O34="","",O34)</f>
      </c>
      <c r="P69" s="271"/>
      <c r="Q69" s="271"/>
      <c r="R69" s="271"/>
      <c r="S69" s="271"/>
      <c r="T69" s="271"/>
      <c r="U69" s="272"/>
      <c r="AC69" s="372" t="s">
        <v>6</v>
      </c>
      <c r="AD69" s="373"/>
      <c r="AE69" s="348" t="s">
        <v>99</v>
      </c>
      <c r="AF69" s="256"/>
      <c r="AG69" s="349"/>
      <c r="AH69" s="64"/>
      <c r="AI69" s="59"/>
      <c r="AJ69" s="64"/>
      <c r="AK69" s="58" t="s">
        <v>93</v>
      </c>
      <c r="AL69" s="58"/>
      <c r="AM69" s="59" t="s">
        <v>92</v>
      </c>
      <c r="AN69" s="64"/>
      <c r="AO69" s="58"/>
      <c r="AP69" s="59"/>
      <c r="AQ69" s="64"/>
      <c r="AR69" s="58"/>
      <c r="AS69" s="114"/>
    </row>
    <row r="70" spans="2:45" ht="13.5" customHeight="1">
      <c r="B70" s="20"/>
      <c r="C70" s="341"/>
      <c r="D70" s="11"/>
      <c r="E70" s="271"/>
      <c r="F70" s="271"/>
      <c r="G70" s="271"/>
      <c r="H70" s="271"/>
      <c r="I70" s="271"/>
      <c r="J70" s="271"/>
      <c r="K70" s="242"/>
      <c r="L70" s="242"/>
      <c r="M70" s="242"/>
      <c r="N70" s="242"/>
      <c r="O70" s="271"/>
      <c r="P70" s="271"/>
      <c r="Q70" s="271"/>
      <c r="R70" s="271"/>
      <c r="S70" s="271"/>
      <c r="T70" s="271"/>
      <c r="U70" s="272"/>
      <c r="AC70" s="374"/>
      <c r="AD70" s="375"/>
      <c r="AE70" s="286"/>
      <c r="AF70" s="243"/>
      <c r="AG70" s="287"/>
      <c r="AH70" s="65"/>
      <c r="AI70" s="68" t="s">
        <v>96</v>
      </c>
      <c r="AJ70" s="65"/>
      <c r="AK70" s="66"/>
      <c r="AL70" s="66"/>
      <c r="AM70" s="67"/>
      <c r="AN70" s="65"/>
      <c r="AO70" s="66"/>
      <c r="AP70" s="67"/>
      <c r="AQ70" s="16"/>
      <c r="AR70" s="14"/>
      <c r="AS70" s="63"/>
    </row>
    <row r="71" spans="2:45" ht="13.5" customHeight="1">
      <c r="B71" s="20"/>
      <c r="C71" s="341" t="s">
        <v>104</v>
      </c>
      <c r="D71" s="341"/>
      <c r="E71" s="334">
        <f>IF(E35="","",E35)</f>
      </c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55"/>
      <c r="AC71" s="374"/>
      <c r="AD71" s="375"/>
      <c r="AE71" s="348" t="s">
        <v>100</v>
      </c>
      <c r="AF71" s="256"/>
      <c r="AG71" s="349"/>
      <c r="AH71" s="64"/>
      <c r="AI71" s="59"/>
      <c r="AJ71" s="64"/>
      <c r="AK71" s="58" t="s">
        <v>93</v>
      </c>
      <c r="AL71" s="58"/>
      <c r="AM71" s="59" t="s">
        <v>92</v>
      </c>
      <c r="AN71" s="64"/>
      <c r="AO71" s="58"/>
      <c r="AP71" s="59"/>
      <c r="AQ71" s="16"/>
      <c r="AR71" s="14"/>
      <c r="AS71" s="63"/>
    </row>
    <row r="72" spans="2:45" ht="13.5" customHeight="1" thickBot="1">
      <c r="B72" s="28"/>
      <c r="C72" s="342"/>
      <c r="D72" s="342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356"/>
      <c r="T72" s="356"/>
      <c r="U72" s="357"/>
      <c r="AC72" s="376"/>
      <c r="AD72" s="377"/>
      <c r="AE72" s="350"/>
      <c r="AF72" s="351"/>
      <c r="AG72" s="352"/>
      <c r="AH72" s="72"/>
      <c r="AI72" s="73" t="s">
        <v>96</v>
      </c>
      <c r="AJ72" s="60"/>
      <c r="AK72" s="32"/>
      <c r="AL72" s="29"/>
      <c r="AM72" s="113"/>
      <c r="AN72" s="60"/>
      <c r="AO72" s="29"/>
      <c r="AP72" s="31"/>
      <c r="AQ72" s="72"/>
      <c r="AR72" s="32"/>
      <c r="AS72" s="74"/>
    </row>
    <row r="73" spans="29:39" ht="18.75" customHeight="1"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29:39" ht="15" customHeight="1"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6" spans="3:45" ht="26.25" customHeight="1" thickBot="1">
      <c r="C76" s="240" t="s">
        <v>0</v>
      </c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15"/>
      <c r="R76" s="323" t="s">
        <v>36</v>
      </c>
      <c r="S76" s="323"/>
      <c r="T76" s="323"/>
      <c r="U76" s="323"/>
      <c r="V76" s="323"/>
      <c r="W76" s="11"/>
      <c r="X76" s="343" t="s">
        <v>101</v>
      </c>
      <c r="Y76" s="343"/>
      <c r="Z76" s="343"/>
      <c r="AA76" s="343"/>
      <c r="AB76" s="343"/>
      <c r="AC76" s="343"/>
      <c r="AD76" s="343"/>
      <c r="AE76" s="11"/>
      <c r="AF76" s="6" t="s">
        <v>25</v>
      </c>
      <c r="AG76" s="7"/>
      <c r="AH76" s="282">
        <f>IF(AH40="","",AH40)</f>
      </c>
      <c r="AI76" s="282"/>
      <c r="AJ76" s="282"/>
      <c r="AK76" s="282"/>
      <c r="AL76" s="282"/>
      <c r="AM76" s="282"/>
      <c r="AN76" s="282"/>
      <c r="AO76" s="282"/>
      <c r="AP76" s="282"/>
      <c r="AQ76" s="282"/>
      <c r="AR76" s="282"/>
      <c r="AS76" s="283"/>
    </row>
    <row r="77" spans="21:45" ht="18.75" customHeight="1" thickBot="1">
      <c r="U77" s="11"/>
      <c r="V77" s="11"/>
      <c r="W77" s="324" t="str">
        <f>IF('入力シート'!$B$57="","　　　年　　　月　　　日",'入力シート'!$B$57)</f>
        <v>　　　年　　　月　　　日</v>
      </c>
      <c r="X77" s="324"/>
      <c r="Y77" s="324"/>
      <c r="Z77" s="324"/>
      <c r="AA77" s="324"/>
      <c r="AB77" s="324"/>
      <c r="AC77" s="324"/>
      <c r="AD77" s="324"/>
      <c r="AE77" s="11"/>
      <c r="AF77" s="16"/>
      <c r="AG77" s="14"/>
      <c r="AH77" s="284">
        <f>IF(AH41="","",AH41)</f>
      </c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5"/>
    </row>
    <row r="78" spans="2:45" ht="6" customHeight="1" thickBot="1">
      <c r="B78" s="17"/>
      <c r="C78" s="241" t="s">
        <v>1</v>
      </c>
      <c r="D78" s="18"/>
      <c r="E78" s="19"/>
      <c r="F78" s="244">
        <f>IF(F42="","",F42)</f>
      </c>
      <c r="G78" s="244">
        <f>IF(G42="","",G42)</f>
      </c>
      <c r="H78" s="250">
        <f>IF(H42="","",H42)</f>
      </c>
      <c r="I78" s="251"/>
      <c r="J78" s="273">
        <f>IF(J42="","",J42)</f>
      </c>
      <c r="K78" s="250">
        <f>IF(K42="","",K42)</f>
      </c>
      <c r="L78" s="276"/>
      <c r="M78" s="277"/>
      <c r="N78" s="335">
        <f>IF(N42="","",N42)</f>
      </c>
      <c r="O78" s="311">
        <f>IF(O42="","",O42)</f>
      </c>
      <c r="P78" s="314">
        <f>IF(P42="","",P42)</f>
      </c>
      <c r="Q78" s="315"/>
      <c r="R78" s="320">
        <f>IF(R42="","",R42)</f>
      </c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6"/>
      <c r="AG78" s="14"/>
      <c r="AH78" s="291">
        <f>IF(AH42="","",AH42)</f>
      </c>
      <c r="AI78" s="291"/>
      <c r="AJ78" s="291"/>
      <c r="AK78" s="291"/>
      <c r="AL78" s="291"/>
      <c r="AM78" s="291"/>
      <c r="AN78" s="291"/>
      <c r="AO78" s="291"/>
      <c r="AP78" s="291"/>
      <c r="AQ78" s="291"/>
      <c r="AR78" s="291"/>
      <c r="AS78" s="292"/>
    </row>
    <row r="79" spans="2:45" ht="15" customHeight="1">
      <c r="B79" s="20"/>
      <c r="C79" s="242"/>
      <c r="D79" s="11"/>
      <c r="E79" s="13"/>
      <c r="F79" s="245"/>
      <c r="G79" s="245"/>
      <c r="H79" s="252"/>
      <c r="I79" s="253"/>
      <c r="J79" s="274"/>
      <c r="K79" s="252"/>
      <c r="L79" s="278"/>
      <c r="M79" s="279"/>
      <c r="N79" s="336"/>
      <c r="O79" s="312"/>
      <c r="P79" s="316"/>
      <c r="Q79" s="317"/>
      <c r="R79" s="321"/>
      <c r="S79" s="20"/>
      <c r="T79" s="11"/>
      <c r="U79" s="11"/>
      <c r="V79" s="11"/>
      <c r="W79" s="295" t="s">
        <v>23</v>
      </c>
      <c r="X79" s="296"/>
      <c r="Y79" s="296"/>
      <c r="Z79" s="296"/>
      <c r="AA79" s="296"/>
      <c r="AB79" s="296"/>
      <c r="AC79" s="296"/>
      <c r="AD79" s="297"/>
      <c r="AE79" s="11"/>
      <c r="AF79" s="16" t="s">
        <v>24</v>
      </c>
      <c r="AG79" s="14"/>
      <c r="AH79" s="291"/>
      <c r="AI79" s="291"/>
      <c r="AJ79" s="291"/>
      <c r="AK79" s="291"/>
      <c r="AL79" s="291"/>
      <c r="AM79" s="291"/>
      <c r="AN79" s="291"/>
      <c r="AO79" s="291"/>
      <c r="AP79" s="291"/>
      <c r="AQ79" s="291"/>
      <c r="AR79" s="291"/>
      <c r="AS79" s="292"/>
    </row>
    <row r="80" spans="2:45" ht="6" customHeight="1" thickBot="1">
      <c r="B80" s="21"/>
      <c r="C80" s="243"/>
      <c r="D80" s="9"/>
      <c r="E80" s="10"/>
      <c r="F80" s="246"/>
      <c r="G80" s="246"/>
      <c r="H80" s="254"/>
      <c r="I80" s="255"/>
      <c r="J80" s="275"/>
      <c r="K80" s="254"/>
      <c r="L80" s="280"/>
      <c r="M80" s="281"/>
      <c r="N80" s="337"/>
      <c r="O80" s="313"/>
      <c r="P80" s="318"/>
      <c r="Q80" s="319"/>
      <c r="R80" s="322"/>
      <c r="S80" s="28"/>
      <c r="T80" s="29"/>
      <c r="U80" s="29"/>
      <c r="V80" s="11"/>
      <c r="W80" s="298">
        <f aca="true" t="shared" si="1" ref="W80:AD80">IF(W44="","",W44)</f>
      </c>
      <c r="X80" s="358">
        <f t="shared" si="1"/>
      </c>
      <c r="Y80" s="338">
        <f t="shared" si="1"/>
      </c>
      <c r="Z80" s="338">
        <f t="shared" si="1"/>
      </c>
      <c r="AA80" s="338">
        <f t="shared" si="1"/>
      </c>
      <c r="AB80" s="338">
        <f t="shared" si="1"/>
      </c>
      <c r="AC80" s="338">
        <f t="shared" si="1"/>
      </c>
      <c r="AD80" s="339">
        <f t="shared" si="1"/>
      </c>
      <c r="AE80" s="11"/>
      <c r="AF80" s="12"/>
      <c r="AG80" s="11"/>
      <c r="AH80" s="291"/>
      <c r="AI80" s="291"/>
      <c r="AJ80" s="291"/>
      <c r="AK80" s="291"/>
      <c r="AL80" s="291"/>
      <c r="AM80" s="291"/>
      <c r="AN80" s="291"/>
      <c r="AO80" s="291"/>
      <c r="AP80" s="291"/>
      <c r="AQ80" s="291"/>
      <c r="AR80" s="291"/>
      <c r="AS80" s="292"/>
    </row>
    <row r="81" spans="2:45" ht="15" customHeight="1">
      <c r="B81" s="22"/>
      <c r="C81" s="256" t="s">
        <v>13</v>
      </c>
      <c r="D81" s="7"/>
      <c r="E81" s="7"/>
      <c r="F81" s="257">
        <f>IF(F45="","",F45)</f>
      </c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9"/>
      <c r="V81" s="11"/>
      <c r="W81" s="298"/>
      <c r="X81" s="298"/>
      <c r="Y81" s="293"/>
      <c r="Z81" s="293"/>
      <c r="AA81" s="293"/>
      <c r="AB81" s="293"/>
      <c r="AC81" s="293"/>
      <c r="AD81" s="300"/>
      <c r="AE81" s="11"/>
      <c r="AF81" s="288" t="s">
        <v>26</v>
      </c>
      <c r="AG81" s="289"/>
      <c r="AH81" s="284">
        <f>IF(AH45="","",AH45)</f>
      </c>
      <c r="AI81" s="284"/>
      <c r="AJ81" s="284"/>
      <c r="AK81" s="284"/>
      <c r="AL81" s="284"/>
      <c r="AM81" s="284"/>
      <c r="AN81" s="284"/>
      <c r="AO81" s="284"/>
      <c r="AP81" s="284"/>
      <c r="AQ81" s="284"/>
      <c r="AR81" s="242" t="s">
        <v>38</v>
      </c>
      <c r="AS81" s="290"/>
    </row>
    <row r="82" spans="2:45" ht="6" customHeight="1">
      <c r="B82" s="20"/>
      <c r="C82" s="242"/>
      <c r="D82" s="11"/>
      <c r="E82" s="11"/>
      <c r="F82" s="257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9"/>
      <c r="V82" s="11"/>
      <c r="W82" s="298"/>
      <c r="X82" s="298"/>
      <c r="Y82" s="293"/>
      <c r="Z82" s="293"/>
      <c r="AA82" s="293"/>
      <c r="AB82" s="293"/>
      <c r="AC82" s="293"/>
      <c r="AD82" s="300"/>
      <c r="AE82" s="11"/>
      <c r="AF82" s="288"/>
      <c r="AG82" s="289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42"/>
      <c r="AS82" s="290"/>
    </row>
    <row r="83" spans="2:45" ht="6" customHeight="1" thickBot="1">
      <c r="B83" s="21"/>
      <c r="C83" s="243"/>
      <c r="D83" s="9"/>
      <c r="E83" s="9"/>
      <c r="F83" s="260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2"/>
      <c r="V83" s="11"/>
      <c r="W83" s="299"/>
      <c r="X83" s="299"/>
      <c r="Y83" s="294"/>
      <c r="Z83" s="294"/>
      <c r="AA83" s="294"/>
      <c r="AB83" s="294"/>
      <c r="AC83" s="294"/>
      <c r="AD83" s="301"/>
      <c r="AE83" s="11"/>
      <c r="AF83" s="288"/>
      <c r="AG83" s="289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42"/>
      <c r="AS83" s="290"/>
    </row>
    <row r="84" spans="2:45" ht="27" customHeight="1">
      <c r="B84" s="23"/>
      <c r="C84" s="4" t="s">
        <v>5</v>
      </c>
      <c r="D84" s="5"/>
      <c r="E84" s="3"/>
      <c r="F84" s="325">
        <f>IF(F48="","",F48)</f>
      </c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6"/>
      <c r="R84" s="326"/>
      <c r="S84" s="326"/>
      <c r="T84" s="326"/>
      <c r="U84" s="327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286">
        <f>IF(AF48="","",AF48)</f>
      </c>
      <c r="AG84" s="243"/>
      <c r="AH84" s="243">
        <f>IF(AH48="","",AH48)</f>
      </c>
      <c r="AI84" s="243"/>
      <c r="AJ84" s="243"/>
      <c r="AK84" s="243"/>
      <c r="AL84" s="243">
        <f>IF(AL48="","",AL48)</f>
      </c>
      <c r="AM84" s="243"/>
      <c r="AN84" s="243">
        <f>IF(AN48="","",AN48)</f>
      </c>
      <c r="AO84" s="243"/>
      <c r="AP84" s="243"/>
      <c r="AQ84" s="243"/>
      <c r="AR84" s="243"/>
      <c r="AS84" s="287"/>
    </row>
    <row r="85" spans="2:27" ht="27" customHeight="1" thickBot="1">
      <c r="B85" s="24"/>
      <c r="C85" s="25" t="s">
        <v>6</v>
      </c>
      <c r="D85" s="26"/>
      <c r="E85" s="27"/>
      <c r="F85" s="302" t="str">
        <f>IF(F49="","",F49)</f>
        <v>  </v>
      </c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4"/>
      <c r="W85" s="89"/>
      <c r="X85" s="89"/>
      <c r="Y85" s="89"/>
      <c r="Z85" s="89"/>
      <c r="AA85" s="89"/>
    </row>
    <row r="86" spans="23:27" ht="18.75" customHeight="1" thickBot="1">
      <c r="W86" s="90"/>
      <c r="X86" s="90"/>
      <c r="Y86" s="90"/>
      <c r="Z86" s="90"/>
      <c r="AA86" s="90"/>
    </row>
    <row r="87" spans="2:45" ht="26.25" customHeight="1" thickBot="1" thickTop="1">
      <c r="B87" s="247" t="s">
        <v>2</v>
      </c>
      <c r="C87" s="248"/>
      <c r="D87" s="248"/>
      <c r="E87" s="248"/>
      <c r="F87" s="248"/>
      <c r="G87" s="248"/>
      <c r="H87" s="248"/>
      <c r="I87" s="248"/>
      <c r="J87" s="249"/>
      <c r="L87" s="247" t="s">
        <v>14</v>
      </c>
      <c r="M87" s="248"/>
      <c r="N87" s="248"/>
      <c r="O87" s="248"/>
      <c r="P87" s="248"/>
      <c r="Q87" s="248"/>
      <c r="R87" s="248"/>
      <c r="S87" s="248"/>
      <c r="T87" s="248"/>
      <c r="U87" s="249"/>
      <c r="W87" s="90"/>
      <c r="X87" s="90"/>
      <c r="Y87" s="90"/>
      <c r="Z87" s="90"/>
      <c r="AA87" s="90"/>
      <c r="AB87" s="117"/>
      <c r="AC87" s="359" t="s">
        <v>33</v>
      </c>
      <c r="AD87" s="360"/>
      <c r="AE87" s="360"/>
      <c r="AF87" s="360"/>
      <c r="AG87" s="360"/>
      <c r="AH87" s="360"/>
      <c r="AI87" s="366">
        <f>IF(AI51="","",AI51)</f>
      </c>
      <c r="AJ87" s="367"/>
      <c r="AK87" s="367"/>
      <c r="AL87" s="367"/>
      <c r="AM87" s="367"/>
      <c r="AN87" s="367"/>
      <c r="AO87" s="367"/>
      <c r="AP87" s="367"/>
      <c r="AQ87" s="367"/>
      <c r="AR87" s="367"/>
      <c r="AS87" s="368"/>
    </row>
    <row r="88" spans="2:45" ht="5.25" customHeight="1" thickBot="1" thickTop="1">
      <c r="B88" s="83"/>
      <c r="C88" s="228" t="s">
        <v>4</v>
      </c>
      <c r="D88" s="33"/>
      <c r="E88" s="220">
        <f>IF(E52="","",E52)</f>
      </c>
      <c r="F88" s="221"/>
      <c r="G88" s="221"/>
      <c r="H88" s="221"/>
      <c r="I88" s="221"/>
      <c r="J88" s="222"/>
      <c r="L88" s="83"/>
      <c r="M88" s="228" t="s">
        <v>15</v>
      </c>
      <c r="N88" s="228"/>
      <c r="O88" s="228"/>
      <c r="P88" s="33"/>
      <c r="Q88" s="220">
        <f>IF(Q52="","",Q52)</f>
      </c>
      <c r="R88" s="221"/>
      <c r="S88" s="221"/>
      <c r="T88" s="221"/>
      <c r="U88" s="222"/>
      <c r="W88" s="90"/>
      <c r="X88" s="90"/>
      <c r="Y88" s="90"/>
      <c r="Z88" s="90"/>
      <c r="AA88" s="90"/>
      <c r="AB88" s="117"/>
      <c r="AC88" s="361"/>
      <c r="AD88" s="362"/>
      <c r="AE88" s="362"/>
      <c r="AF88" s="362"/>
      <c r="AG88" s="362"/>
      <c r="AH88" s="362"/>
      <c r="AI88" s="369"/>
      <c r="AJ88" s="370"/>
      <c r="AK88" s="370"/>
      <c r="AL88" s="370"/>
      <c r="AM88" s="370"/>
      <c r="AN88" s="370"/>
      <c r="AO88" s="370"/>
      <c r="AP88" s="370"/>
      <c r="AQ88" s="370"/>
      <c r="AR88" s="370"/>
      <c r="AS88" s="371"/>
    </row>
    <row r="89" spans="2:21" ht="26.25" customHeight="1" thickTop="1">
      <c r="B89" s="21"/>
      <c r="C89" s="230"/>
      <c r="D89" s="9"/>
      <c r="E89" s="223"/>
      <c r="F89" s="224"/>
      <c r="G89" s="224"/>
      <c r="H89" s="224"/>
      <c r="I89" s="224"/>
      <c r="J89" s="225"/>
      <c r="L89" s="21"/>
      <c r="M89" s="230"/>
      <c r="N89" s="230"/>
      <c r="O89" s="230"/>
      <c r="P89" s="10"/>
      <c r="Q89" s="223"/>
      <c r="R89" s="224"/>
      <c r="S89" s="224"/>
      <c r="T89" s="224"/>
      <c r="U89" s="225"/>
    </row>
    <row r="90" spans="2:21" ht="15.75" customHeight="1">
      <c r="B90" s="20"/>
      <c r="C90" s="226" t="s">
        <v>8</v>
      </c>
      <c r="D90" s="11"/>
      <c r="E90" s="234">
        <f>IF(E54="","",E54)</f>
      </c>
      <c r="F90" s="235"/>
      <c r="G90" s="235"/>
      <c r="H90" s="235"/>
      <c r="I90" s="235"/>
      <c r="J90" s="236"/>
      <c r="L90" s="20"/>
      <c r="M90" s="226" t="s">
        <v>17</v>
      </c>
      <c r="N90" s="226"/>
      <c r="O90" s="226"/>
      <c r="P90" s="13"/>
      <c r="Q90" s="234">
        <f>IF(Q54="","",Q54)</f>
        <v>0</v>
      </c>
      <c r="R90" s="235"/>
      <c r="S90" s="235"/>
      <c r="T90" s="235"/>
      <c r="U90" s="236"/>
    </row>
    <row r="91" spans="2:21" ht="15.75" customHeight="1">
      <c r="B91" s="21"/>
      <c r="C91" s="227"/>
      <c r="D91" s="10"/>
      <c r="E91" s="223"/>
      <c r="F91" s="224"/>
      <c r="G91" s="224"/>
      <c r="H91" s="224"/>
      <c r="I91" s="224"/>
      <c r="J91" s="225"/>
      <c r="L91" s="21"/>
      <c r="M91" s="227"/>
      <c r="N91" s="227"/>
      <c r="O91" s="227"/>
      <c r="P91" s="10"/>
      <c r="Q91" s="223"/>
      <c r="R91" s="224"/>
      <c r="S91" s="224"/>
      <c r="T91" s="224"/>
      <c r="U91" s="225"/>
    </row>
    <row r="92" spans="2:21" ht="15.75" customHeight="1">
      <c r="B92" s="20"/>
      <c r="C92" s="226" t="s">
        <v>9</v>
      </c>
      <c r="D92" s="13"/>
      <c r="E92" s="234">
        <f>IF(E56="","",E56)</f>
      </c>
      <c r="F92" s="235"/>
      <c r="G92" s="235"/>
      <c r="H92" s="235"/>
      <c r="I92" s="235"/>
      <c r="J92" s="236"/>
      <c r="K92" s="11"/>
      <c r="L92" s="20"/>
      <c r="M92" s="226" t="s">
        <v>18</v>
      </c>
      <c r="N92" s="226"/>
      <c r="O92" s="226"/>
      <c r="P92" s="13"/>
      <c r="Q92" s="234">
        <f>IF(COUNT(Q88),SUM(Q88:U91),"")</f>
      </c>
      <c r="R92" s="235"/>
      <c r="S92" s="235"/>
      <c r="T92" s="235"/>
      <c r="U92" s="236"/>
    </row>
    <row r="93" spans="2:44" ht="15.75" customHeight="1">
      <c r="B93" s="21"/>
      <c r="C93" s="227"/>
      <c r="D93" s="10"/>
      <c r="E93" s="223"/>
      <c r="F93" s="224"/>
      <c r="G93" s="224"/>
      <c r="H93" s="224"/>
      <c r="I93" s="224"/>
      <c r="J93" s="225"/>
      <c r="L93" s="21"/>
      <c r="M93" s="227"/>
      <c r="N93" s="227"/>
      <c r="O93" s="227"/>
      <c r="P93" s="10"/>
      <c r="Q93" s="223"/>
      <c r="R93" s="224"/>
      <c r="S93" s="224"/>
      <c r="T93" s="224"/>
      <c r="U93" s="225"/>
      <c r="AA93" s="11"/>
      <c r="AB93" s="11"/>
      <c r="AC93" s="365" t="s">
        <v>105</v>
      </c>
      <c r="AD93" s="365"/>
      <c r="AE93" s="365"/>
      <c r="AF93" s="365"/>
      <c r="AG93" s="365"/>
      <c r="AH93" s="365"/>
      <c r="AI93" s="378"/>
      <c r="AJ93" s="378"/>
      <c r="AK93" s="378"/>
      <c r="AL93" s="378"/>
      <c r="AM93" s="378"/>
      <c r="AN93" s="378"/>
      <c r="AO93" s="378"/>
      <c r="AP93" s="378"/>
      <c r="AQ93" s="378"/>
      <c r="AR93" s="378"/>
    </row>
    <row r="94" spans="2:46" ht="15.75" customHeight="1">
      <c r="B94" s="22"/>
      <c r="C94" s="226" t="s">
        <v>10</v>
      </c>
      <c r="D94" s="8"/>
      <c r="E94" s="234">
        <f>IF(E58="","",E58)</f>
      </c>
      <c r="F94" s="235"/>
      <c r="G94" s="235"/>
      <c r="H94" s="235"/>
      <c r="I94" s="235"/>
      <c r="J94" s="236"/>
      <c r="L94" s="22"/>
      <c r="M94" s="226" t="s">
        <v>19</v>
      </c>
      <c r="N94" s="226"/>
      <c r="O94" s="226"/>
      <c r="P94" s="8"/>
      <c r="Q94" s="234">
        <f>IF(Q58="","",Q58)</f>
      </c>
      <c r="R94" s="305"/>
      <c r="S94" s="305"/>
      <c r="T94" s="305"/>
      <c r="U94" s="306"/>
      <c r="AC94" s="365"/>
      <c r="AD94" s="365"/>
      <c r="AE94" s="365"/>
      <c r="AF94" s="365"/>
      <c r="AG94" s="365"/>
      <c r="AH94" s="365"/>
      <c r="AI94" s="378"/>
      <c r="AJ94" s="378"/>
      <c r="AK94" s="378"/>
      <c r="AL94" s="378"/>
      <c r="AM94" s="378"/>
      <c r="AN94" s="378"/>
      <c r="AO94" s="378"/>
      <c r="AP94" s="378"/>
      <c r="AQ94" s="378"/>
      <c r="AR94" s="378"/>
      <c r="AT94" s="14"/>
    </row>
    <row r="95" spans="2:46" ht="15.75" customHeight="1" thickBot="1">
      <c r="B95" s="21"/>
      <c r="C95" s="227"/>
      <c r="D95" s="10"/>
      <c r="E95" s="223"/>
      <c r="F95" s="224"/>
      <c r="G95" s="224"/>
      <c r="H95" s="224"/>
      <c r="I95" s="224"/>
      <c r="J95" s="225"/>
      <c r="L95" s="20"/>
      <c r="M95" s="270"/>
      <c r="N95" s="270"/>
      <c r="O95" s="270"/>
      <c r="P95" s="13"/>
      <c r="Q95" s="266"/>
      <c r="R95" s="267"/>
      <c r="S95" s="267"/>
      <c r="T95" s="267"/>
      <c r="U95" s="268"/>
      <c r="AC95" s="365" t="s">
        <v>106</v>
      </c>
      <c r="AD95" s="365"/>
      <c r="AE95" s="365"/>
      <c r="AF95" s="365"/>
      <c r="AG95" s="365"/>
      <c r="AH95" s="365"/>
      <c r="AI95" s="363"/>
      <c r="AJ95" s="363"/>
      <c r="AK95" s="363"/>
      <c r="AL95" s="363"/>
      <c r="AM95" s="363"/>
      <c r="AN95" s="363"/>
      <c r="AO95" s="363"/>
      <c r="AP95" s="363"/>
      <c r="AQ95" s="363"/>
      <c r="AR95" s="363"/>
      <c r="AT95" s="14"/>
    </row>
    <row r="96" spans="2:46" ht="15.75" customHeight="1">
      <c r="B96" s="22"/>
      <c r="C96" s="226" t="s">
        <v>7</v>
      </c>
      <c r="D96" s="8"/>
      <c r="E96" s="234">
        <f>IF(E60="","",E60)</f>
      </c>
      <c r="F96" s="235"/>
      <c r="G96" s="235"/>
      <c r="H96" s="235"/>
      <c r="I96" s="235"/>
      <c r="J96" s="236"/>
      <c r="L96" s="17"/>
      <c r="M96" s="328" t="s">
        <v>20</v>
      </c>
      <c r="N96" s="328"/>
      <c r="O96" s="328"/>
      <c r="P96" s="19"/>
      <c r="Q96" s="263">
        <f>IF(Q60="","",Q60)</f>
      </c>
      <c r="R96" s="264"/>
      <c r="S96" s="264"/>
      <c r="T96" s="264"/>
      <c r="U96" s="265"/>
      <c r="AC96" s="365"/>
      <c r="AD96" s="365"/>
      <c r="AE96" s="365"/>
      <c r="AF96" s="365"/>
      <c r="AG96" s="365"/>
      <c r="AH96" s="365"/>
      <c r="AI96" s="363"/>
      <c r="AJ96" s="363"/>
      <c r="AK96" s="363"/>
      <c r="AL96" s="363"/>
      <c r="AM96" s="363"/>
      <c r="AN96" s="363"/>
      <c r="AO96" s="363"/>
      <c r="AP96" s="363"/>
      <c r="AQ96" s="363"/>
      <c r="AR96" s="363"/>
      <c r="AT96" s="33"/>
    </row>
    <row r="97" spans="2:46" ht="15.75" customHeight="1" thickBot="1">
      <c r="B97" s="21"/>
      <c r="C97" s="227"/>
      <c r="D97" s="10"/>
      <c r="E97" s="223"/>
      <c r="F97" s="224"/>
      <c r="G97" s="224"/>
      <c r="H97" s="224"/>
      <c r="I97" s="224"/>
      <c r="J97" s="225"/>
      <c r="L97" s="28"/>
      <c r="M97" s="269"/>
      <c r="N97" s="269"/>
      <c r="O97" s="269"/>
      <c r="P97" s="31"/>
      <c r="Q97" s="266"/>
      <c r="R97" s="267"/>
      <c r="S97" s="267"/>
      <c r="T97" s="267"/>
      <c r="U97" s="268"/>
      <c r="AC97" s="365" t="s">
        <v>107</v>
      </c>
      <c r="AD97" s="365"/>
      <c r="AE97" s="365" t="s">
        <v>127</v>
      </c>
      <c r="AF97" s="365"/>
      <c r="AG97" s="365"/>
      <c r="AH97" s="365"/>
      <c r="AI97" s="363"/>
      <c r="AJ97" s="363"/>
      <c r="AK97" s="363"/>
      <c r="AL97" s="363"/>
      <c r="AM97" s="363"/>
      <c r="AN97" s="363"/>
      <c r="AO97" s="363"/>
      <c r="AP97" s="364"/>
      <c r="AQ97" s="386" t="s">
        <v>108</v>
      </c>
      <c r="AR97" s="365"/>
      <c r="AT97" s="14"/>
    </row>
    <row r="98" spans="2:46" ht="15.75" customHeight="1">
      <c r="B98" s="22"/>
      <c r="C98" s="226" t="s">
        <v>11</v>
      </c>
      <c r="D98" s="8"/>
      <c r="E98" s="234">
        <f>IF(E62="","",E62)</f>
      </c>
      <c r="F98" s="235"/>
      <c r="G98" s="235"/>
      <c r="H98" s="235"/>
      <c r="I98" s="235"/>
      <c r="J98" s="236"/>
      <c r="L98" s="20"/>
      <c r="M98" s="270" t="s">
        <v>21</v>
      </c>
      <c r="N98" s="270"/>
      <c r="O98" s="270"/>
      <c r="P98" s="13"/>
      <c r="Q98" s="329">
        <f>IF(Q62="","",Q62)</f>
      </c>
      <c r="R98" s="264"/>
      <c r="S98" s="264"/>
      <c r="T98" s="264"/>
      <c r="U98" s="265"/>
      <c r="AC98" s="365"/>
      <c r="AD98" s="365"/>
      <c r="AE98" s="365"/>
      <c r="AF98" s="365"/>
      <c r="AG98" s="365"/>
      <c r="AH98" s="365"/>
      <c r="AI98" s="363"/>
      <c r="AJ98" s="363"/>
      <c r="AK98" s="363"/>
      <c r="AL98" s="363"/>
      <c r="AM98" s="363"/>
      <c r="AN98" s="363"/>
      <c r="AO98" s="363"/>
      <c r="AP98" s="364"/>
      <c r="AQ98" s="386"/>
      <c r="AR98" s="365"/>
      <c r="AT98" s="14"/>
    </row>
    <row r="99" spans="2:46" ht="15.75" customHeight="1">
      <c r="B99" s="21"/>
      <c r="C99" s="227"/>
      <c r="D99" s="10"/>
      <c r="E99" s="223"/>
      <c r="F99" s="224"/>
      <c r="G99" s="224"/>
      <c r="H99" s="224"/>
      <c r="I99" s="224"/>
      <c r="J99" s="225"/>
      <c r="L99" s="21"/>
      <c r="M99" s="227"/>
      <c r="N99" s="227"/>
      <c r="O99" s="227"/>
      <c r="P99" s="10"/>
      <c r="Q99" s="330"/>
      <c r="R99" s="331"/>
      <c r="S99" s="331"/>
      <c r="T99" s="331"/>
      <c r="U99" s="332"/>
      <c r="AC99" s="365"/>
      <c r="AD99" s="365"/>
      <c r="AE99" s="365" t="s">
        <v>109</v>
      </c>
      <c r="AF99" s="365"/>
      <c r="AG99" s="365"/>
      <c r="AH99" s="365"/>
      <c r="AI99" s="363"/>
      <c r="AJ99" s="363"/>
      <c r="AK99" s="363"/>
      <c r="AL99" s="363"/>
      <c r="AM99" s="363"/>
      <c r="AN99" s="363"/>
      <c r="AO99" s="363"/>
      <c r="AP99" s="364"/>
      <c r="AQ99" s="386" t="s">
        <v>108</v>
      </c>
      <c r="AR99" s="365"/>
      <c r="AT99" s="14"/>
    </row>
    <row r="100" spans="2:45" ht="15.75" customHeight="1">
      <c r="B100" s="22"/>
      <c r="C100" s="226" t="s">
        <v>12</v>
      </c>
      <c r="D100" s="8"/>
      <c r="E100" s="234">
        <f>IF(E64="","",E64)</f>
      </c>
      <c r="F100" s="235"/>
      <c r="G100" s="235"/>
      <c r="H100" s="235"/>
      <c r="I100" s="235"/>
      <c r="J100" s="236"/>
      <c r="L100" s="22"/>
      <c r="M100" s="226" t="s">
        <v>16</v>
      </c>
      <c r="N100" s="226"/>
      <c r="O100" s="226"/>
      <c r="P100" s="8"/>
      <c r="Q100" s="234">
        <f>IF(Q64="","",Q64)</f>
      </c>
      <c r="R100" s="235"/>
      <c r="S100" s="235"/>
      <c r="T100" s="235"/>
      <c r="U100" s="236"/>
      <c r="AC100" s="365"/>
      <c r="AD100" s="365"/>
      <c r="AE100" s="365"/>
      <c r="AF100" s="365"/>
      <c r="AG100" s="365"/>
      <c r="AH100" s="365"/>
      <c r="AI100" s="363"/>
      <c r="AJ100" s="363"/>
      <c r="AK100" s="363"/>
      <c r="AL100" s="363"/>
      <c r="AM100" s="363"/>
      <c r="AN100" s="363"/>
      <c r="AO100" s="363"/>
      <c r="AP100" s="364"/>
      <c r="AQ100" s="386"/>
      <c r="AR100" s="365"/>
      <c r="AS100" s="14"/>
    </row>
    <row r="101" spans="2:45" ht="15.75" customHeight="1" thickBot="1">
      <c r="B101" s="28"/>
      <c r="C101" s="269"/>
      <c r="D101" s="31"/>
      <c r="E101" s="237"/>
      <c r="F101" s="238"/>
      <c r="G101" s="238"/>
      <c r="H101" s="238"/>
      <c r="I101" s="238"/>
      <c r="J101" s="239"/>
      <c r="L101" s="28"/>
      <c r="M101" s="269"/>
      <c r="N101" s="269"/>
      <c r="O101" s="269"/>
      <c r="P101" s="31"/>
      <c r="Q101" s="237"/>
      <c r="R101" s="238"/>
      <c r="S101" s="238"/>
      <c r="T101" s="238"/>
      <c r="U101" s="239"/>
      <c r="AC101" s="81" t="s">
        <v>110</v>
      </c>
      <c r="AS101" s="14"/>
    </row>
    <row r="102" ht="13.5" customHeight="1" thickBot="1">
      <c r="AS102" s="14"/>
    </row>
    <row r="103" spans="2:57" ht="13.5" customHeight="1">
      <c r="B103" s="17"/>
      <c r="C103" s="340" t="s">
        <v>3</v>
      </c>
      <c r="D103" s="18"/>
      <c r="E103" s="333">
        <f>IF(E67="","",E67)</f>
      </c>
      <c r="F103" s="333"/>
      <c r="G103" s="333"/>
      <c r="H103" s="333"/>
      <c r="I103" s="333"/>
      <c r="J103" s="333"/>
      <c r="K103" s="241" t="s">
        <v>27</v>
      </c>
      <c r="L103" s="241"/>
      <c r="M103" s="241"/>
      <c r="N103" s="241"/>
      <c r="O103" s="333">
        <f>IF(O67="","",O67)</f>
      </c>
      <c r="P103" s="333"/>
      <c r="Q103" s="333"/>
      <c r="R103" s="333"/>
      <c r="S103" s="333"/>
      <c r="T103" s="333"/>
      <c r="U103" s="345" t="s">
        <v>28</v>
      </c>
      <c r="AC103" s="353" t="s">
        <v>97</v>
      </c>
      <c r="AD103" s="347"/>
      <c r="AE103" s="70"/>
      <c r="AF103" s="30"/>
      <c r="AG103" s="71"/>
      <c r="AH103" s="344" t="s">
        <v>95</v>
      </c>
      <c r="AI103" s="347"/>
      <c r="AJ103" s="344" t="s">
        <v>94</v>
      </c>
      <c r="AK103" s="241"/>
      <c r="AL103" s="241"/>
      <c r="AM103" s="347"/>
      <c r="AN103" s="344" t="s">
        <v>91</v>
      </c>
      <c r="AO103" s="241"/>
      <c r="AP103" s="347"/>
      <c r="AQ103" s="344" t="s">
        <v>90</v>
      </c>
      <c r="AR103" s="241"/>
      <c r="AS103" s="345"/>
      <c r="BB103" s="62"/>
      <c r="BC103" s="62"/>
      <c r="BD103" s="62"/>
      <c r="BE103" s="62"/>
    </row>
    <row r="104" spans="2:57" ht="13.5" customHeight="1">
      <c r="B104" s="20"/>
      <c r="C104" s="341"/>
      <c r="D104" s="11"/>
      <c r="E104" s="334"/>
      <c r="F104" s="334"/>
      <c r="G104" s="334"/>
      <c r="H104" s="334"/>
      <c r="I104" s="334"/>
      <c r="J104" s="334"/>
      <c r="K104" s="242"/>
      <c r="L104" s="242"/>
      <c r="M104" s="242"/>
      <c r="N104" s="242"/>
      <c r="O104" s="334"/>
      <c r="P104" s="334"/>
      <c r="Q104" s="334"/>
      <c r="R104" s="334"/>
      <c r="S104" s="334"/>
      <c r="T104" s="334"/>
      <c r="U104" s="354"/>
      <c r="AC104" s="385" t="s">
        <v>98</v>
      </c>
      <c r="AD104" s="287"/>
      <c r="AE104" s="69"/>
      <c r="AF104" s="66"/>
      <c r="AG104" s="67"/>
      <c r="AH104" s="286"/>
      <c r="AI104" s="287"/>
      <c r="AJ104" s="286"/>
      <c r="AK104" s="243"/>
      <c r="AL104" s="243"/>
      <c r="AM104" s="287"/>
      <c r="AN104" s="286"/>
      <c r="AO104" s="243"/>
      <c r="AP104" s="287"/>
      <c r="AQ104" s="286"/>
      <c r="AR104" s="243"/>
      <c r="AS104" s="346"/>
      <c r="BB104" s="62"/>
      <c r="BC104" s="62"/>
      <c r="BD104" s="62"/>
      <c r="BE104" s="62"/>
    </row>
    <row r="105" spans="2:57" ht="13.5" customHeight="1">
      <c r="B105" s="20"/>
      <c r="C105" s="341" t="s">
        <v>22</v>
      </c>
      <c r="D105" s="11"/>
      <c r="E105" s="271">
        <f>IF(E69="","",E69)</f>
      </c>
      <c r="F105" s="271"/>
      <c r="G105" s="271"/>
      <c r="H105" s="271"/>
      <c r="I105" s="271"/>
      <c r="J105" s="271"/>
      <c r="K105" s="242" t="s">
        <v>83</v>
      </c>
      <c r="L105" s="242"/>
      <c r="M105" s="242"/>
      <c r="N105" s="242"/>
      <c r="O105" s="271">
        <f>IF(O69="","",O69)</f>
      </c>
      <c r="P105" s="271"/>
      <c r="Q105" s="271"/>
      <c r="R105" s="271"/>
      <c r="S105" s="271"/>
      <c r="T105" s="271"/>
      <c r="U105" s="272"/>
      <c r="AC105" s="372" t="s">
        <v>6</v>
      </c>
      <c r="AD105" s="373"/>
      <c r="AE105" s="348" t="s">
        <v>99</v>
      </c>
      <c r="AF105" s="256"/>
      <c r="AG105" s="349"/>
      <c r="AH105" s="64"/>
      <c r="AI105" s="59"/>
      <c r="AJ105" s="58"/>
      <c r="AK105" s="58" t="s">
        <v>93</v>
      </c>
      <c r="AL105" s="58"/>
      <c r="AM105" s="59" t="s">
        <v>126</v>
      </c>
      <c r="AN105" s="64"/>
      <c r="AO105" s="58"/>
      <c r="AP105" s="59"/>
      <c r="AQ105" s="64"/>
      <c r="AR105" s="33"/>
      <c r="AS105" s="34"/>
      <c r="BB105" s="62"/>
      <c r="BC105" s="62"/>
      <c r="BD105" s="62"/>
      <c r="BE105" s="62"/>
    </row>
    <row r="106" spans="2:57" ht="13.5" customHeight="1">
      <c r="B106" s="20"/>
      <c r="C106" s="341"/>
      <c r="D106" s="11"/>
      <c r="E106" s="271"/>
      <c r="F106" s="271"/>
      <c r="G106" s="271"/>
      <c r="H106" s="271"/>
      <c r="I106" s="271"/>
      <c r="J106" s="271"/>
      <c r="K106" s="242"/>
      <c r="L106" s="242"/>
      <c r="M106" s="242"/>
      <c r="N106" s="242"/>
      <c r="O106" s="271"/>
      <c r="P106" s="271"/>
      <c r="Q106" s="271"/>
      <c r="R106" s="271"/>
      <c r="S106" s="271"/>
      <c r="T106" s="271"/>
      <c r="U106" s="272"/>
      <c r="AC106" s="374"/>
      <c r="AD106" s="375"/>
      <c r="AE106" s="286"/>
      <c r="AF106" s="243"/>
      <c r="AG106" s="287"/>
      <c r="AH106" s="65"/>
      <c r="AI106" s="68" t="s">
        <v>96</v>
      </c>
      <c r="AJ106" s="119"/>
      <c r="AK106" s="66"/>
      <c r="AL106" s="66"/>
      <c r="AM106" s="67"/>
      <c r="AN106" s="65"/>
      <c r="AO106" s="66"/>
      <c r="AP106" s="67"/>
      <c r="AQ106" s="16"/>
      <c r="AR106" s="14"/>
      <c r="AS106" s="63"/>
      <c r="BB106" s="62"/>
      <c r="BC106" s="62"/>
      <c r="BD106" s="62"/>
      <c r="BE106" s="62"/>
    </row>
    <row r="107" spans="2:57" ht="13.5" customHeight="1">
      <c r="B107" s="20"/>
      <c r="C107" s="341" t="s">
        <v>104</v>
      </c>
      <c r="D107" s="341"/>
      <c r="E107" s="334">
        <f>IF(E71="","",E71)</f>
      </c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T107" s="334"/>
      <c r="U107" s="355"/>
      <c r="AC107" s="374"/>
      <c r="AD107" s="375"/>
      <c r="AE107" s="348" t="s">
        <v>100</v>
      </c>
      <c r="AF107" s="256"/>
      <c r="AG107" s="349"/>
      <c r="AH107" s="64"/>
      <c r="AI107" s="59"/>
      <c r="AJ107" s="58"/>
      <c r="AK107" s="58" t="s">
        <v>93</v>
      </c>
      <c r="AL107" s="58"/>
      <c r="AM107" s="59" t="s">
        <v>126</v>
      </c>
      <c r="AN107" s="64"/>
      <c r="AO107" s="58"/>
      <c r="AP107" s="59"/>
      <c r="AQ107" s="16"/>
      <c r="AR107" s="14"/>
      <c r="AS107" s="63"/>
      <c r="BB107" s="62"/>
      <c r="BC107" s="62"/>
      <c r="BD107" s="62"/>
      <c r="BE107" s="62"/>
    </row>
    <row r="108" spans="2:57" ht="13.5" customHeight="1" thickBot="1">
      <c r="B108" s="28"/>
      <c r="C108" s="342"/>
      <c r="D108" s="342"/>
      <c r="E108" s="356"/>
      <c r="F108" s="356"/>
      <c r="G108" s="356"/>
      <c r="H108" s="356"/>
      <c r="I108" s="356"/>
      <c r="J108" s="356"/>
      <c r="K108" s="356"/>
      <c r="L108" s="356"/>
      <c r="M108" s="356"/>
      <c r="N108" s="356"/>
      <c r="O108" s="356"/>
      <c r="P108" s="356"/>
      <c r="Q108" s="356"/>
      <c r="R108" s="356"/>
      <c r="S108" s="356"/>
      <c r="T108" s="356"/>
      <c r="U108" s="357"/>
      <c r="AC108" s="376"/>
      <c r="AD108" s="377"/>
      <c r="AE108" s="350"/>
      <c r="AF108" s="351"/>
      <c r="AG108" s="352"/>
      <c r="AH108" s="72"/>
      <c r="AI108" s="73" t="s">
        <v>96</v>
      </c>
      <c r="AJ108" s="120"/>
      <c r="AK108" s="29"/>
      <c r="AL108" s="32"/>
      <c r="AM108" s="31"/>
      <c r="AN108" s="72"/>
      <c r="AO108" s="29"/>
      <c r="AP108" s="31"/>
      <c r="AQ108" s="60"/>
      <c r="AR108" s="32"/>
      <c r="AS108" s="74"/>
      <c r="BB108" s="62"/>
      <c r="BC108" s="62"/>
      <c r="BD108" s="62"/>
      <c r="BE108" s="62"/>
    </row>
  </sheetData>
  <sheetProtection password="CC71" sheet="1"/>
  <mergeCells count="291">
    <mergeCell ref="AI59:AR60"/>
    <mergeCell ref="AI61:AP62"/>
    <mergeCell ref="AI63:AP64"/>
    <mergeCell ref="AI87:AS88"/>
    <mergeCell ref="AH78:AS80"/>
    <mergeCell ref="W79:AD79"/>
    <mergeCell ref="AN84:AS84"/>
    <mergeCell ref="AH84:AK84"/>
    <mergeCell ref="AL84:AM84"/>
    <mergeCell ref="AD80:AD83"/>
    <mergeCell ref="AQ103:AS104"/>
    <mergeCell ref="AN103:AP104"/>
    <mergeCell ref="AJ103:AM104"/>
    <mergeCell ref="AH103:AI104"/>
    <mergeCell ref="AI97:AP98"/>
    <mergeCell ref="AI99:AP100"/>
    <mergeCell ref="AQ99:AR100"/>
    <mergeCell ref="AQ97:AR98"/>
    <mergeCell ref="AC95:AH96"/>
    <mergeCell ref="AI93:AR94"/>
    <mergeCell ref="AI95:AR96"/>
    <mergeCell ref="AE107:AG108"/>
    <mergeCell ref="AE105:AG106"/>
    <mergeCell ref="AC93:AH94"/>
    <mergeCell ref="AC97:AD100"/>
    <mergeCell ref="AE99:AH100"/>
    <mergeCell ref="AE97:AH98"/>
    <mergeCell ref="AC105:AD108"/>
    <mergeCell ref="AC104:AD104"/>
    <mergeCell ref="AC103:AD103"/>
    <mergeCell ref="AQ32:AR33"/>
    <mergeCell ref="AQ34:AR35"/>
    <mergeCell ref="AC30:AH31"/>
    <mergeCell ref="AC68:AD68"/>
    <mergeCell ref="AC59:AH60"/>
    <mergeCell ref="AC57:AH58"/>
    <mergeCell ref="AQ63:AR64"/>
    <mergeCell ref="AQ61:AR62"/>
    <mergeCell ref="AI57:AR58"/>
    <mergeCell ref="AC61:AD64"/>
    <mergeCell ref="C31:C32"/>
    <mergeCell ref="E31:J32"/>
    <mergeCell ref="U31:U32"/>
    <mergeCell ref="AI34:AP35"/>
    <mergeCell ref="AE34:AH35"/>
    <mergeCell ref="C35:D36"/>
    <mergeCell ref="E35:U36"/>
    <mergeCell ref="O34:U34"/>
    <mergeCell ref="B13:J14"/>
    <mergeCell ref="L13:U14"/>
    <mergeCell ref="C18:C19"/>
    <mergeCell ref="E18:J19"/>
    <mergeCell ref="AI12:AS13"/>
    <mergeCell ref="AH15:AK16"/>
    <mergeCell ref="AC12:AH13"/>
    <mergeCell ref="AC28:AH29"/>
    <mergeCell ref="AR45:AS47"/>
    <mergeCell ref="W43:AD43"/>
    <mergeCell ref="X44:X47"/>
    <mergeCell ref="AB44:AB47"/>
    <mergeCell ref="W41:AD41"/>
    <mergeCell ref="AH41:AS41"/>
    <mergeCell ref="AE32:AH33"/>
    <mergeCell ref="AI28:AR29"/>
    <mergeCell ref="AI30:AR31"/>
    <mergeCell ref="AI32:AP33"/>
    <mergeCell ref="AC32:AD35"/>
    <mergeCell ref="AN48:AS48"/>
    <mergeCell ref="AI51:AS52"/>
    <mergeCell ref="AC51:AH52"/>
    <mergeCell ref="AR81:AS83"/>
    <mergeCell ref="AE63:AH64"/>
    <mergeCell ref="AE61:AH62"/>
    <mergeCell ref="AC69:AD72"/>
    <mergeCell ref="AC80:AC83"/>
    <mergeCell ref="C107:D108"/>
    <mergeCell ref="C100:C101"/>
    <mergeCell ref="E100:J101"/>
    <mergeCell ref="M100:O101"/>
    <mergeCell ref="E107:U108"/>
    <mergeCell ref="C103:C104"/>
    <mergeCell ref="Q100:U101"/>
    <mergeCell ref="E103:J104"/>
    <mergeCell ref="K103:N104"/>
    <mergeCell ref="O103:T104"/>
    <mergeCell ref="C105:C106"/>
    <mergeCell ref="C98:C99"/>
    <mergeCell ref="E98:J99"/>
    <mergeCell ref="M98:O99"/>
    <mergeCell ref="Q98:U99"/>
    <mergeCell ref="E105:J106"/>
    <mergeCell ref="K105:N106"/>
    <mergeCell ref="O105:U106"/>
    <mergeCell ref="U103:U104"/>
    <mergeCell ref="M94:O95"/>
    <mergeCell ref="Q94:U95"/>
    <mergeCell ref="M88:O89"/>
    <mergeCell ref="C94:C95"/>
    <mergeCell ref="E94:J95"/>
    <mergeCell ref="C92:C93"/>
    <mergeCell ref="E88:J89"/>
    <mergeCell ref="C96:C97"/>
    <mergeCell ref="E96:J97"/>
    <mergeCell ref="M96:O97"/>
    <mergeCell ref="Q96:U97"/>
    <mergeCell ref="F84:U84"/>
    <mergeCell ref="AF84:AG84"/>
    <mergeCell ref="AC87:AH88"/>
    <mergeCell ref="Q92:U93"/>
    <mergeCell ref="M92:O93"/>
    <mergeCell ref="E92:J93"/>
    <mergeCell ref="F85:U85"/>
    <mergeCell ref="L87:U87"/>
    <mergeCell ref="Q88:U89"/>
    <mergeCell ref="B87:J87"/>
    <mergeCell ref="AF81:AG83"/>
    <mergeCell ref="AH81:AQ83"/>
    <mergeCell ref="W80:W83"/>
    <mergeCell ref="X80:X83"/>
    <mergeCell ref="Y80:Y83"/>
    <mergeCell ref="Z80:Z83"/>
    <mergeCell ref="AA80:AA83"/>
    <mergeCell ref="AB80:AB83"/>
    <mergeCell ref="N78:N80"/>
    <mergeCell ref="O78:O80"/>
    <mergeCell ref="P78:Q80"/>
    <mergeCell ref="R78:R80"/>
    <mergeCell ref="Q58:U59"/>
    <mergeCell ref="C76:M76"/>
    <mergeCell ref="R76:V76"/>
    <mergeCell ref="K67:N68"/>
    <mergeCell ref="O67:T68"/>
    <mergeCell ref="U67:U68"/>
    <mergeCell ref="C60:C61"/>
    <mergeCell ref="E60:J61"/>
    <mergeCell ref="M64:O65"/>
    <mergeCell ref="E71:U72"/>
    <mergeCell ref="W77:AD77"/>
    <mergeCell ref="AH77:AS77"/>
    <mergeCell ref="AE69:AG70"/>
    <mergeCell ref="F49:U49"/>
    <mergeCell ref="B51:J51"/>
    <mergeCell ref="C69:C70"/>
    <mergeCell ref="E69:J70"/>
    <mergeCell ref="K69:N70"/>
    <mergeCell ref="E64:J65"/>
    <mergeCell ref="Q64:U65"/>
    <mergeCell ref="X76:AD76"/>
    <mergeCell ref="AH76:AS76"/>
    <mergeCell ref="AQ67:AS68"/>
    <mergeCell ref="AN67:AP68"/>
    <mergeCell ref="AJ67:AM68"/>
    <mergeCell ref="AH67:AI68"/>
    <mergeCell ref="AE71:AG72"/>
    <mergeCell ref="AC67:AD67"/>
    <mergeCell ref="C67:C68"/>
    <mergeCell ref="E67:J68"/>
    <mergeCell ref="C71:D72"/>
    <mergeCell ref="G78:G80"/>
    <mergeCell ref="H78:I80"/>
    <mergeCell ref="C81:C83"/>
    <mergeCell ref="F81:U83"/>
    <mergeCell ref="C78:C80"/>
    <mergeCell ref="F78:F80"/>
    <mergeCell ref="AL48:AM48"/>
    <mergeCell ref="C62:C63"/>
    <mergeCell ref="E62:J63"/>
    <mergeCell ref="M60:O61"/>
    <mergeCell ref="Q60:U61"/>
    <mergeCell ref="Q62:U63"/>
    <mergeCell ref="M62:O63"/>
    <mergeCell ref="C58:C59"/>
    <mergeCell ref="E58:J59"/>
    <mergeCell ref="M58:O59"/>
    <mergeCell ref="Z44:Z47"/>
    <mergeCell ref="AA44:AA47"/>
    <mergeCell ref="W44:W47"/>
    <mergeCell ref="F48:U48"/>
    <mergeCell ref="AF45:AG47"/>
    <mergeCell ref="AH45:AQ47"/>
    <mergeCell ref="AC44:AC47"/>
    <mergeCell ref="AD44:AD47"/>
    <mergeCell ref="AF48:AG48"/>
    <mergeCell ref="AH48:AK48"/>
    <mergeCell ref="X40:AD40"/>
    <mergeCell ref="AH40:AS40"/>
    <mergeCell ref="J42:J44"/>
    <mergeCell ref="K42:M44"/>
    <mergeCell ref="N42:N44"/>
    <mergeCell ref="O42:O44"/>
    <mergeCell ref="P42:Q44"/>
    <mergeCell ref="R42:R44"/>
    <mergeCell ref="AH42:AS44"/>
    <mergeCell ref="Y44:Y47"/>
    <mergeCell ref="R40:V40"/>
    <mergeCell ref="Q28:U29"/>
    <mergeCell ref="M24:O25"/>
    <mergeCell ref="Q26:U27"/>
    <mergeCell ref="K34:N34"/>
    <mergeCell ref="E34:J34"/>
    <mergeCell ref="K31:N32"/>
    <mergeCell ref="M28:O29"/>
    <mergeCell ref="O31:T32"/>
    <mergeCell ref="F4:F6"/>
    <mergeCell ref="H4:I6"/>
    <mergeCell ref="F10:U10"/>
    <mergeCell ref="K4:M6"/>
    <mergeCell ref="E20:J21"/>
    <mergeCell ref="M20:O21"/>
    <mergeCell ref="Q20:U21"/>
    <mergeCell ref="M18:O19"/>
    <mergeCell ref="Q18:U19"/>
    <mergeCell ref="G4:G6"/>
    <mergeCell ref="X2:AD2"/>
    <mergeCell ref="N4:N6"/>
    <mergeCell ref="O4:O6"/>
    <mergeCell ref="P4:Q6"/>
    <mergeCell ref="R4:R6"/>
    <mergeCell ref="X6:X9"/>
    <mergeCell ref="Y6:Y9"/>
    <mergeCell ref="R2:V2"/>
    <mergeCell ref="W3:AD3"/>
    <mergeCell ref="F7:U9"/>
    <mergeCell ref="C2:M2"/>
    <mergeCell ref="C24:C25"/>
    <mergeCell ref="F11:U11"/>
    <mergeCell ref="E22:J23"/>
    <mergeCell ref="E24:J25"/>
    <mergeCell ref="C22:C23"/>
    <mergeCell ref="M22:O23"/>
    <mergeCell ref="C4:C6"/>
    <mergeCell ref="Q22:U23"/>
    <mergeCell ref="C7:C9"/>
    <mergeCell ref="J4:J6"/>
    <mergeCell ref="Z6:Z9"/>
    <mergeCell ref="W5:AD5"/>
    <mergeCell ref="W6:W9"/>
    <mergeCell ref="AB6:AB9"/>
    <mergeCell ref="AC6:AC9"/>
    <mergeCell ref="AD6:AD9"/>
    <mergeCell ref="AA6:AA9"/>
    <mergeCell ref="AH2:AS2"/>
    <mergeCell ref="AH3:AS3"/>
    <mergeCell ref="AL10:AM10"/>
    <mergeCell ref="AF10:AG10"/>
    <mergeCell ref="AH10:AK10"/>
    <mergeCell ref="AN10:AS10"/>
    <mergeCell ref="AF7:AG9"/>
    <mergeCell ref="AR7:AS9"/>
    <mergeCell ref="AH4:AS6"/>
    <mergeCell ref="AH7:AQ9"/>
    <mergeCell ref="Q56:U57"/>
    <mergeCell ref="C90:C91"/>
    <mergeCell ref="M90:O91"/>
    <mergeCell ref="E90:J91"/>
    <mergeCell ref="Q90:U91"/>
    <mergeCell ref="O69:U70"/>
    <mergeCell ref="J78:J80"/>
    <mergeCell ref="K78:M80"/>
    <mergeCell ref="C64:C65"/>
    <mergeCell ref="C88:C89"/>
    <mergeCell ref="G42:G44"/>
    <mergeCell ref="H42:I44"/>
    <mergeCell ref="C45:C47"/>
    <mergeCell ref="F45:U47"/>
    <mergeCell ref="Q24:U25"/>
    <mergeCell ref="C20:C21"/>
    <mergeCell ref="C26:C27"/>
    <mergeCell ref="C28:C29"/>
    <mergeCell ref="E26:J27"/>
    <mergeCell ref="M26:O27"/>
    <mergeCell ref="C56:C57"/>
    <mergeCell ref="L51:U51"/>
    <mergeCell ref="M56:O57"/>
    <mergeCell ref="E56:J57"/>
    <mergeCell ref="C52:C53"/>
    <mergeCell ref="M52:O53"/>
    <mergeCell ref="E54:J55"/>
    <mergeCell ref="Q54:U55"/>
    <mergeCell ref="C54:C55"/>
    <mergeCell ref="E52:J53"/>
    <mergeCell ref="Q52:U53"/>
    <mergeCell ref="M54:O55"/>
    <mergeCell ref="C15:C17"/>
    <mergeCell ref="M15:O17"/>
    <mergeCell ref="Q15:U17"/>
    <mergeCell ref="E15:J17"/>
    <mergeCell ref="E28:J29"/>
    <mergeCell ref="C40:M40"/>
    <mergeCell ref="C42:C44"/>
    <mergeCell ref="F42:F44"/>
  </mergeCells>
  <printOptions/>
  <pageMargins left="0.24" right="0.17" top="0.61" bottom="0.29" header="0.31496062992125984" footer="0.31496062992125984"/>
  <pageSetup horizontalDpi="600" verticalDpi="600" orientation="landscape" paperSize="9" scale="98" r:id="rId2"/>
  <rowBreaks count="2" manualBreakCount="2">
    <brk id="38" max="44" man="1"/>
    <brk id="74" max="4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133" customWidth="1"/>
    <col min="2" max="2" width="15.50390625" style="131" customWidth="1"/>
    <col min="3" max="3" width="74.00390625" style="129" customWidth="1"/>
    <col min="4" max="16384" width="8.875" style="129" customWidth="1"/>
  </cols>
  <sheetData>
    <row r="1" spans="1:3" s="126" customFormat="1" ht="12.75">
      <c r="A1" s="126" t="s">
        <v>131</v>
      </c>
      <c r="B1" s="127" t="s">
        <v>132</v>
      </c>
      <c r="C1" s="126" t="s">
        <v>133</v>
      </c>
    </row>
    <row r="2" spans="1:3" ht="12.75">
      <c r="A2" s="128" t="s">
        <v>134</v>
      </c>
      <c r="B2" s="127" t="s">
        <v>135</v>
      </c>
      <c r="C2" s="129" t="s">
        <v>136</v>
      </c>
    </row>
    <row r="3" spans="1:3" ht="12.75">
      <c r="A3" s="130" t="s">
        <v>137</v>
      </c>
      <c r="B3" s="131">
        <v>41043</v>
      </c>
      <c r="C3" s="132" t="s">
        <v>138</v>
      </c>
    </row>
    <row r="4" spans="1:3" ht="12.75">
      <c r="A4" s="134" t="s">
        <v>139</v>
      </c>
      <c r="B4" s="131">
        <v>41072</v>
      </c>
      <c r="C4" s="135" t="s">
        <v>140</v>
      </c>
    </row>
    <row r="5" spans="1:3" ht="12.75">
      <c r="A5" s="134" t="s">
        <v>141</v>
      </c>
      <c r="B5" s="131">
        <v>41235</v>
      </c>
      <c r="C5" s="129" t="s">
        <v>142</v>
      </c>
    </row>
    <row r="6" spans="1:3" ht="12.75">
      <c r="A6" s="134" t="s">
        <v>143</v>
      </c>
      <c r="B6" s="131">
        <v>41702</v>
      </c>
      <c r="C6" s="129" t="s">
        <v>144</v>
      </c>
    </row>
    <row r="7" spans="1:3" ht="12.75">
      <c r="A7" s="134" t="s">
        <v>145</v>
      </c>
      <c r="B7" s="131">
        <v>43178</v>
      </c>
      <c r="C7" s="129" t="s">
        <v>146</v>
      </c>
    </row>
    <row r="8" ht="12.75">
      <c r="A8" s="134"/>
    </row>
  </sheetData>
  <sheetProtection password="CC71" sheet="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admin-POD</dc:creator>
  <cp:keywords/>
  <dc:description/>
  <cp:lastModifiedBy>Windows ユーザー</cp:lastModifiedBy>
  <cp:lastPrinted>2019-04-03T11:06:41Z</cp:lastPrinted>
  <dcterms:created xsi:type="dcterms:W3CDTF">2008-08-20T04:05:27Z</dcterms:created>
  <dcterms:modified xsi:type="dcterms:W3CDTF">2019-04-03T11:07:11Z</dcterms:modified>
  <cp:category/>
  <cp:version/>
  <cp:contentType/>
  <cp:contentStatus/>
</cp:coreProperties>
</file>